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440" windowHeight="11760" activeTab="6"/>
  </bookViews>
  <sheets>
    <sheet name="10月" sheetId="1" r:id="rId1"/>
    <sheet name="11月" sheetId="2" r:id="rId2"/>
    <sheet name="12月" sheetId="3" r:id="rId3"/>
    <sheet name="1月" sheetId="4" r:id="rId4"/>
    <sheet name="2月" sheetId="5" r:id="rId5"/>
    <sheet name="3月" sheetId="6" r:id="rId6"/>
    <sheet name="４月" sheetId="7" r:id="rId7"/>
  </sheets>
  <definedNames/>
  <calcPr fullCalcOnLoad="1"/>
</workbook>
</file>

<file path=xl/sharedStrings.xml><?xml version="1.0" encoding="utf-8"?>
<sst xmlns="http://schemas.openxmlformats.org/spreadsheetml/2006/main" count="394" uniqueCount="75">
  <si>
    <t xml:space="preserve">役員報酬            </t>
  </si>
  <si>
    <t xml:space="preserve">給料手当            </t>
  </si>
  <si>
    <t xml:space="preserve">賞与                </t>
  </si>
  <si>
    <t xml:space="preserve">退職金              </t>
  </si>
  <si>
    <t xml:space="preserve">法定福利費          </t>
  </si>
  <si>
    <t xml:space="preserve">福利厚生費          </t>
  </si>
  <si>
    <t xml:space="preserve">雑給                </t>
  </si>
  <si>
    <t xml:space="preserve">広告宣伝費          </t>
  </si>
  <si>
    <t xml:space="preserve">運賃                </t>
  </si>
  <si>
    <t xml:space="preserve">水道光熱費          </t>
  </si>
  <si>
    <t xml:space="preserve">燃料費              </t>
  </si>
  <si>
    <t xml:space="preserve">事務用消耗品費      </t>
  </si>
  <si>
    <t xml:space="preserve">消耗品費            </t>
  </si>
  <si>
    <t xml:space="preserve">リース料            </t>
  </si>
  <si>
    <t xml:space="preserve">支払保険料          </t>
  </si>
  <si>
    <t xml:space="preserve">修繕費              </t>
  </si>
  <si>
    <t xml:space="preserve">租税公課            </t>
  </si>
  <si>
    <t xml:space="preserve">減価償却費          </t>
  </si>
  <si>
    <t xml:space="preserve">接待交際費          </t>
  </si>
  <si>
    <t xml:space="preserve">旅費交通費          </t>
  </si>
  <si>
    <t xml:space="preserve">通信費              </t>
  </si>
  <si>
    <t xml:space="preserve">支払手数料          </t>
  </si>
  <si>
    <t xml:space="preserve">会議費              </t>
  </si>
  <si>
    <t xml:space="preserve">諸会費              </t>
  </si>
  <si>
    <t xml:space="preserve">寄付金              </t>
  </si>
  <si>
    <t xml:space="preserve">図書教育費          </t>
  </si>
  <si>
    <t xml:space="preserve">試験研究費          </t>
  </si>
  <si>
    <t xml:space="preserve">地代                </t>
  </si>
  <si>
    <t xml:space="preserve">家賃                </t>
  </si>
  <si>
    <t xml:space="preserve">雑費                </t>
  </si>
  <si>
    <t>販売費及び一般管理費</t>
  </si>
  <si>
    <t>［営業利益        ］</t>
  </si>
  <si>
    <t xml:space="preserve">受取利息            </t>
  </si>
  <si>
    <t>（営業外収益      ）</t>
  </si>
  <si>
    <t xml:space="preserve">支払利息            </t>
  </si>
  <si>
    <t>（営業外費用      ）</t>
  </si>
  <si>
    <t>［経常利益        ］</t>
  </si>
  <si>
    <t>【仕入】</t>
  </si>
  <si>
    <t>【売上】</t>
  </si>
  <si>
    <t>（寄付金収入）</t>
  </si>
  <si>
    <t>【手数料】</t>
  </si>
  <si>
    <t>〔売上原価　合計〕</t>
  </si>
  <si>
    <t>【人件費 】</t>
  </si>
  <si>
    <t>【一般管理費】</t>
  </si>
  <si>
    <t xml:space="preserve">売上総利益 </t>
  </si>
  <si>
    <t>（事業収入）</t>
  </si>
  <si>
    <t>（売上値引戻り高）</t>
  </si>
  <si>
    <t>期初在庫高</t>
  </si>
  <si>
    <t>期中在庫高（仕入）</t>
  </si>
  <si>
    <t>期末在庫高</t>
  </si>
  <si>
    <t>　　募金収入</t>
  </si>
  <si>
    <t>　　寄付金収入</t>
  </si>
  <si>
    <t>11月</t>
  </si>
  <si>
    <t>平成23年度</t>
  </si>
  <si>
    <t>10月</t>
  </si>
  <si>
    <t>【手数料】</t>
  </si>
  <si>
    <t xml:space="preserve">売上総利益 </t>
  </si>
  <si>
    <t>【人件費 】</t>
  </si>
  <si>
    <t>【一般管理費】</t>
  </si>
  <si>
    <t>累積</t>
  </si>
  <si>
    <t>１2  月</t>
  </si>
  <si>
    <t>１  月</t>
  </si>
  <si>
    <t>贈答費</t>
  </si>
  <si>
    <t>医療費</t>
  </si>
  <si>
    <t>2   月</t>
  </si>
  <si>
    <t>用品</t>
  </si>
  <si>
    <t>ｃ</t>
  </si>
  <si>
    <t>新事務所</t>
  </si>
  <si>
    <t>3   月</t>
  </si>
  <si>
    <t>4    月</t>
  </si>
  <si>
    <t>高速代</t>
  </si>
  <si>
    <t>旅費宿泊費</t>
  </si>
  <si>
    <t>駐車費</t>
  </si>
  <si>
    <t>特別会場費</t>
  </si>
  <si>
    <t>商品仕入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</si>
</sst>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hair"/>
    </border>
    <border>
      <left style="medium"/>
      <right style="thin"/>
      <top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38" fontId="3" fillId="0" borderId="10" xfId="0" applyNumberFormat="1" applyFont="1" applyFill="1" applyBorder="1" applyAlignment="1">
      <alignment vertical="center"/>
    </xf>
    <xf numFmtId="38" fontId="3" fillId="33" borderId="10" xfId="0" applyNumberFormat="1" applyFont="1" applyFill="1" applyBorder="1" applyAlignment="1">
      <alignment vertical="center"/>
    </xf>
    <xf numFmtId="38" fontId="3" fillId="7" borderId="10" xfId="0" applyNumberFormat="1" applyFont="1" applyFill="1" applyBorder="1" applyAlignment="1">
      <alignment vertical="center"/>
    </xf>
    <xf numFmtId="38" fontId="3" fillId="34" borderId="10" xfId="0" applyNumberFormat="1" applyFont="1" applyFill="1" applyBorder="1" applyAlignment="1">
      <alignment vertical="center"/>
    </xf>
    <xf numFmtId="38" fontId="3" fillId="19" borderId="10" xfId="0" applyNumberFormat="1" applyFont="1" applyFill="1" applyBorder="1" applyAlignment="1">
      <alignment vertical="center"/>
    </xf>
    <xf numFmtId="38" fontId="3" fillId="35" borderId="11" xfId="0" applyNumberFormat="1" applyFont="1" applyFill="1" applyBorder="1" applyAlignment="1">
      <alignment vertical="center"/>
    </xf>
    <xf numFmtId="38" fontId="3" fillId="35" borderId="10" xfId="0" applyNumberFormat="1" applyFont="1" applyFill="1" applyBorder="1" applyAlignment="1">
      <alignment vertical="center"/>
    </xf>
    <xf numFmtId="38" fontId="3" fillId="36" borderId="10" xfId="0" applyNumberFormat="1" applyFont="1" applyFill="1" applyBorder="1" applyAlignment="1">
      <alignment vertical="center"/>
    </xf>
    <xf numFmtId="38" fontId="3" fillId="36" borderId="12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8" fontId="3" fillId="35" borderId="15" xfId="0" applyNumberFormat="1" applyFont="1" applyFill="1" applyBorder="1" applyAlignment="1">
      <alignment vertical="center"/>
    </xf>
    <xf numFmtId="38" fontId="3" fillId="35" borderId="16" xfId="0" applyNumberFormat="1" applyFont="1" applyFill="1" applyBorder="1" applyAlignment="1">
      <alignment vertical="center"/>
    </xf>
    <xf numFmtId="38" fontId="3" fillId="0" borderId="16" xfId="0" applyNumberFormat="1" applyFont="1" applyFill="1" applyBorder="1" applyAlignment="1">
      <alignment vertical="center"/>
    </xf>
    <xf numFmtId="38" fontId="3" fillId="7" borderId="16" xfId="0" applyNumberFormat="1" applyFont="1" applyFill="1" applyBorder="1" applyAlignment="1">
      <alignment vertical="center"/>
    </xf>
    <xf numFmtId="38" fontId="3" fillId="34" borderId="16" xfId="0" applyNumberFormat="1" applyFont="1" applyFill="1" applyBorder="1" applyAlignment="1">
      <alignment vertical="center"/>
    </xf>
    <xf numFmtId="38" fontId="3" fillId="19" borderId="16" xfId="0" applyNumberFormat="1" applyFont="1" applyFill="1" applyBorder="1" applyAlignment="1">
      <alignment vertical="center"/>
    </xf>
    <xf numFmtId="38" fontId="3" fillId="33" borderId="16" xfId="0" applyNumberFormat="1" applyFont="1" applyFill="1" applyBorder="1" applyAlignment="1">
      <alignment vertical="center"/>
    </xf>
    <xf numFmtId="38" fontId="3" fillId="36" borderId="16" xfId="0" applyNumberFormat="1" applyFont="1" applyFill="1" applyBorder="1" applyAlignment="1">
      <alignment vertical="center"/>
    </xf>
    <xf numFmtId="38" fontId="3" fillId="36" borderId="17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26">
      <selection activeCell="B55" sqref="B55"/>
    </sheetView>
  </sheetViews>
  <sheetFormatPr defaultColWidth="9.00390625" defaultRowHeight="13.5"/>
  <cols>
    <col min="1" max="1" width="19.00390625" style="0" customWidth="1"/>
    <col min="2" max="2" width="24.125" style="0" customWidth="1"/>
  </cols>
  <sheetData>
    <row r="1" spans="1:2" ht="17.25">
      <c r="A1" s="6" t="s">
        <v>54</v>
      </c>
      <c r="B1" s="6"/>
    </row>
    <row r="2" spans="1:2" ht="14.25" thickBot="1">
      <c r="A2" s="2"/>
      <c r="B2" s="2"/>
    </row>
    <row r="3" spans="1:2" ht="13.5">
      <c r="A3" s="33"/>
      <c r="B3" s="17" t="s">
        <v>53</v>
      </c>
    </row>
    <row r="4" spans="1:2" ht="13.5">
      <c r="A4" s="34"/>
      <c r="B4" s="18"/>
    </row>
    <row r="5" spans="1:2" ht="13.5">
      <c r="A5" s="12" t="s">
        <v>38</v>
      </c>
      <c r="B5" s="19">
        <v>0</v>
      </c>
    </row>
    <row r="6" spans="1:2" ht="13.5">
      <c r="A6" s="12" t="s">
        <v>45</v>
      </c>
      <c r="B6" s="19">
        <v>0</v>
      </c>
    </row>
    <row r="7" spans="1:2" ht="13.5">
      <c r="A7" s="12" t="s">
        <v>39</v>
      </c>
      <c r="B7" s="19">
        <v>0</v>
      </c>
    </row>
    <row r="8" spans="1:2" ht="13.5">
      <c r="A8" s="12" t="s">
        <v>50</v>
      </c>
      <c r="B8" s="19">
        <v>0</v>
      </c>
    </row>
    <row r="9" spans="1:2" ht="13.5">
      <c r="A9" s="12" t="s">
        <v>51</v>
      </c>
      <c r="B9" s="19">
        <v>20000</v>
      </c>
    </row>
    <row r="10" spans="1:2" ht="13.5">
      <c r="A10" s="13" t="s">
        <v>46</v>
      </c>
      <c r="B10" s="20">
        <v>0</v>
      </c>
    </row>
    <row r="11" spans="1:2" ht="13.5">
      <c r="A11" s="7" t="s">
        <v>37</v>
      </c>
      <c r="B11" s="21">
        <f>B12+B13-B14</f>
        <v>0</v>
      </c>
    </row>
    <row r="12" spans="1:2" ht="13.5">
      <c r="A12" s="7" t="s">
        <v>47</v>
      </c>
      <c r="B12" s="21">
        <v>0</v>
      </c>
    </row>
    <row r="13" spans="1:2" ht="13.5">
      <c r="A13" s="7" t="s">
        <v>48</v>
      </c>
      <c r="B13" s="21">
        <v>0</v>
      </c>
    </row>
    <row r="14" spans="1:2" ht="13.5">
      <c r="A14" s="7" t="s">
        <v>49</v>
      </c>
      <c r="B14" s="21">
        <v>0</v>
      </c>
    </row>
    <row r="15" spans="1:2" ht="13.5">
      <c r="A15" s="7" t="s">
        <v>55</v>
      </c>
      <c r="B15" s="21">
        <v>0</v>
      </c>
    </row>
    <row r="16" spans="1:2" ht="13.5">
      <c r="A16" s="9" t="s">
        <v>41</v>
      </c>
      <c r="B16" s="22">
        <v>0</v>
      </c>
    </row>
    <row r="17" spans="1:2" ht="13.5">
      <c r="A17" s="10" t="s">
        <v>56</v>
      </c>
      <c r="B17" s="23">
        <v>20000</v>
      </c>
    </row>
    <row r="18" spans="1:2" ht="13.5">
      <c r="A18" s="7" t="s">
        <v>0</v>
      </c>
      <c r="B18" s="21">
        <v>0</v>
      </c>
    </row>
    <row r="19" spans="1:2" ht="13.5">
      <c r="A19" s="7" t="s">
        <v>1</v>
      </c>
      <c r="B19" s="21">
        <v>0</v>
      </c>
    </row>
    <row r="20" spans="1:2" ht="13.5">
      <c r="A20" s="7" t="s">
        <v>2</v>
      </c>
      <c r="B20" s="21">
        <v>0</v>
      </c>
    </row>
    <row r="21" spans="1:2" ht="13.5">
      <c r="A21" s="7" t="s">
        <v>3</v>
      </c>
      <c r="B21" s="21">
        <v>0</v>
      </c>
    </row>
    <row r="22" spans="1:2" ht="13.5">
      <c r="A22" s="7" t="s">
        <v>4</v>
      </c>
      <c r="B22" s="21">
        <v>0</v>
      </c>
    </row>
    <row r="23" spans="1:2" ht="13.5">
      <c r="A23" s="7" t="s">
        <v>5</v>
      </c>
      <c r="B23" s="21">
        <v>0</v>
      </c>
    </row>
    <row r="24" spans="1:2" ht="13.5">
      <c r="A24" s="7" t="s">
        <v>6</v>
      </c>
      <c r="B24" s="21">
        <v>0</v>
      </c>
    </row>
    <row r="25" spans="1:2" ht="13.5">
      <c r="A25" s="7" t="s">
        <v>57</v>
      </c>
      <c r="B25" s="21">
        <f>SUM(B18:B24)</f>
        <v>0</v>
      </c>
    </row>
    <row r="26" spans="1:2" ht="13.5">
      <c r="A26" s="7" t="s">
        <v>7</v>
      </c>
      <c r="B26" s="21">
        <v>0</v>
      </c>
    </row>
    <row r="27" spans="1:2" ht="13.5">
      <c r="A27" s="7" t="s">
        <v>8</v>
      </c>
      <c r="B27" s="21">
        <v>0</v>
      </c>
    </row>
    <row r="28" spans="1:2" ht="13.5">
      <c r="A28" s="7" t="s">
        <v>9</v>
      </c>
      <c r="B28" s="21">
        <v>2000</v>
      </c>
    </row>
    <row r="29" spans="1:2" ht="13.5">
      <c r="A29" s="7" t="s">
        <v>10</v>
      </c>
      <c r="B29" s="21">
        <v>2270</v>
      </c>
    </row>
    <row r="30" spans="1:2" ht="13.5">
      <c r="A30" s="7" t="s">
        <v>11</v>
      </c>
      <c r="B30" s="21">
        <v>0</v>
      </c>
    </row>
    <row r="31" spans="1:2" ht="13.5">
      <c r="A31" s="7" t="s">
        <v>12</v>
      </c>
      <c r="B31" s="21">
        <v>15800</v>
      </c>
    </row>
    <row r="32" spans="1:2" ht="13.5">
      <c r="A32" s="7" t="s">
        <v>13</v>
      </c>
      <c r="B32" s="21">
        <v>0</v>
      </c>
    </row>
    <row r="33" spans="1:2" ht="13.5">
      <c r="A33" s="7" t="s">
        <v>14</v>
      </c>
      <c r="B33" s="21">
        <v>30000</v>
      </c>
    </row>
    <row r="34" spans="1:2" ht="13.5">
      <c r="A34" s="7" t="s">
        <v>15</v>
      </c>
      <c r="B34" s="21">
        <v>0</v>
      </c>
    </row>
    <row r="35" spans="1:2" ht="13.5">
      <c r="A35" s="7" t="s">
        <v>16</v>
      </c>
      <c r="B35" s="21">
        <v>0</v>
      </c>
    </row>
    <row r="36" spans="1:2" ht="13.5">
      <c r="A36" s="7" t="s">
        <v>17</v>
      </c>
      <c r="B36" s="21">
        <v>0</v>
      </c>
    </row>
    <row r="37" spans="1:2" ht="13.5">
      <c r="A37" s="7" t="s">
        <v>18</v>
      </c>
      <c r="B37" s="21">
        <v>0</v>
      </c>
    </row>
    <row r="38" spans="1:2" ht="13.5">
      <c r="A38" s="7" t="s">
        <v>19</v>
      </c>
      <c r="B38" s="21">
        <v>41350</v>
      </c>
    </row>
    <row r="39" spans="1:2" ht="13.5">
      <c r="A39" s="7" t="s">
        <v>20</v>
      </c>
      <c r="B39" s="21">
        <v>0</v>
      </c>
    </row>
    <row r="40" spans="1:2" ht="13.5">
      <c r="A40" s="7" t="s">
        <v>21</v>
      </c>
      <c r="B40" s="21">
        <v>26250</v>
      </c>
    </row>
    <row r="41" spans="1:2" ht="13.5">
      <c r="A41" s="7" t="s">
        <v>22</v>
      </c>
      <c r="B41" s="21">
        <v>0</v>
      </c>
    </row>
    <row r="42" spans="1:2" ht="13.5">
      <c r="A42" s="7" t="s">
        <v>23</v>
      </c>
      <c r="B42" s="21">
        <v>0</v>
      </c>
    </row>
    <row r="43" spans="1:2" ht="13.5">
      <c r="A43" s="7" t="s">
        <v>24</v>
      </c>
      <c r="B43" s="21">
        <v>0</v>
      </c>
    </row>
    <row r="44" spans="1:2" ht="13.5">
      <c r="A44" s="7" t="s">
        <v>25</v>
      </c>
      <c r="B44" s="21">
        <v>0</v>
      </c>
    </row>
    <row r="45" spans="1:2" ht="13.5">
      <c r="A45" s="7" t="s">
        <v>26</v>
      </c>
      <c r="B45" s="21">
        <v>0</v>
      </c>
    </row>
    <row r="46" spans="1:2" ht="13.5">
      <c r="A46" s="7" t="s">
        <v>27</v>
      </c>
      <c r="B46" s="21">
        <v>0</v>
      </c>
    </row>
    <row r="47" spans="1:2" ht="13.5">
      <c r="A47" s="7" t="s">
        <v>28</v>
      </c>
      <c r="B47" s="21">
        <v>28000</v>
      </c>
    </row>
    <row r="48" spans="1:2" ht="13.5">
      <c r="A48" s="7" t="s">
        <v>29</v>
      </c>
      <c r="B48" s="21">
        <v>0</v>
      </c>
    </row>
    <row r="49" spans="1:2" ht="13.5">
      <c r="A49" s="7" t="s">
        <v>58</v>
      </c>
      <c r="B49" s="21">
        <f>SUM(B26:B48)</f>
        <v>145670</v>
      </c>
    </row>
    <row r="50" spans="1:2" ht="13.5">
      <c r="A50" s="11" t="s">
        <v>30</v>
      </c>
      <c r="B50" s="24">
        <f>B49+B25</f>
        <v>145670</v>
      </c>
    </row>
    <row r="51" spans="1:2" ht="13.5">
      <c r="A51" s="8" t="s">
        <v>31</v>
      </c>
      <c r="B51" s="25">
        <f>B17-B50</f>
        <v>-125670</v>
      </c>
    </row>
    <row r="52" spans="1:2" ht="13.5">
      <c r="A52" s="14" t="s">
        <v>32</v>
      </c>
      <c r="B52" s="26"/>
    </row>
    <row r="53" spans="1:2" ht="13.5">
      <c r="A53" s="14" t="s">
        <v>33</v>
      </c>
      <c r="B53" s="26"/>
    </row>
    <row r="54" spans="1:2" ht="13.5">
      <c r="A54" s="14" t="s">
        <v>34</v>
      </c>
      <c r="B54" s="26"/>
    </row>
    <row r="55" spans="1:2" ht="13.5">
      <c r="A55" s="14" t="s">
        <v>35</v>
      </c>
      <c r="B55" s="26"/>
    </row>
    <row r="56" spans="1:2" ht="14.25" thickBot="1">
      <c r="A56" s="15" t="s">
        <v>36</v>
      </c>
      <c r="B56" s="27"/>
    </row>
  </sheetData>
  <sheetProtection/>
  <mergeCells count="1">
    <mergeCell ref="A3:A4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32">
      <selection activeCell="B53" sqref="B53"/>
    </sheetView>
  </sheetViews>
  <sheetFormatPr defaultColWidth="9.00390625" defaultRowHeight="13.5"/>
  <cols>
    <col min="1" max="1" width="25.25390625" style="1" customWidth="1"/>
    <col min="2" max="2" width="21.125" style="1" customWidth="1"/>
    <col min="3" max="3" width="6.00390625" style="3" customWidth="1"/>
  </cols>
  <sheetData>
    <row r="1" spans="1:3" ht="17.25">
      <c r="A1" s="6" t="s">
        <v>52</v>
      </c>
      <c r="B1" s="6"/>
      <c r="C1" s="28"/>
    </row>
    <row r="2" spans="1:3" ht="14.25" thickBot="1">
      <c r="A2" s="2"/>
      <c r="B2" s="2"/>
      <c r="C2" s="29"/>
    </row>
    <row r="3" spans="1:3" ht="13.5">
      <c r="A3" s="33"/>
      <c r="B3" s="17" t="s">
        <v>53</v>
      </c>
      <c r="C3" s="30"/>
    </row>
    <row r="4" spans="1:3" s="4" customFormat="1" ht="13.5">
      <c r="A4" s="34"/>
      <c r="B4" s="18"/>
      <c r="C4" s="30"/>
    </row>
    <row r="5" spans="1:3" s="4" customFormat="1" ht="16.5" customHeight="1">
      <c r="A5" s="12" t="s">
        <v>38</v>
      </c>
      <c r="B5" s="19">
        <v>0</v>
      </c>
      <c r="C5" s="16"/>
    </row>
    <row r="6" spans="1:3" s="4" customFormat="1" ht="16.5" customHeight="1">
      <c r="A6" s="12" t="s">
        <v>45</v>
      </c>
      <c r="B6" s="19">
        <v>15000</v>
      </c>
      <c r="C6" s="16"/>
    </row>
    <row r="7" spans="1:3" s="4" customFormat="1" ht="16.5" customHeight="1">
      <c r="A7" s="12" t="s">
        <v>39</v>
      </c>
      <c r="B7" s="19">
        <v>0</v>
      </c>
      <c r="C7" s="16"/>
    </row>
    <row r="8" spans="1:3" s="4" customFormat="1" ht="16.5" customHeight="1">
      <c r="A8" s="12" t="s">
        <v>50</v>
      </c>
      <c r="B8" s="19">
        <v>14371</v>
      </c>
      <c r="C8" s="16"/>
    </row>
    <row r="9" spans="1:3" s="4" customFormat="1" ht="16.5" customHeight="1">
      <c r="A9" s="12" t="s">
        <v>51</v>
      </c>
      <c r="B9" s="19">
        <v>10000</v>
      </c>
      <c r="C9" s="16"/>
    </row>
    <row r="10" spans="1:3" s="4" customFormat="1" ht="16.5" customHeight="1">
      <c r="A10" s="13" t="s">
        <v>46</v>
      </c>
      <c r="B10" s="20">
        <v>0</v>
      </c>
      <c r="C10" s="16"/>
    </row>
    <row r="11" spans="1:3" s="4" customFormat="1" ht="16.5" customHeight="1">
      <c r="A11" s="7" t="s">
        <v>37</v>
      </c>
      <c r="B11" s="21">
        <f>B12+B13-B14</f>
        <v>0</v>
      </c>
      <c r="C11" s="16"/>
    </row>
    <row r="12" spans="1:3" s="4" customFormat="1" ht="16.5" customHeight="1">
      <c r="A12" s="7" t="s">
        <v>47</v>
      </c>
      <c r="B12" s="21">
        <v>0</v>
      </c>
      <c r="C12" s="16"/>
    </row>
    <row r="13" spans="1:3" s="4" customFormat="1" ht="16.5" customHeight="1">
      <c r="A13" s="7" t="s">
        <v>48</v>
      </c>
      <c r="B13" s="21">
        <v>0</v>
      </c>
      <c r="C13" s="16"/>
    </row>
    <row r="14" spans="1:3" s="4" customFormat="1" ht="16.5" customHeight="1">
      <c r="A14" s="7" t="s">
        <v>49</v>
      </c>
      <c r="B14" s="21">
        <v>0</v>
      </c>
      <c r="C14" s="16"/>
    </row>
    <row r="15" spans="1:3" s="4" customFormat="1" ht="16.5" customHeight="1">
      <c r="A15" s="7" t="s">
        <v>40</v>
      </c>
      <c r="B15" s="21">
        <v>0</v>
      </c>
      <c r="C15" s="16"/>
    </row>
    <row r="16" spans="1:3" s="4" customFormat="1" ht="16.5" customHeight="1">
      <c r="A16" s="9" t="s">
        <v>41</v>
      </c>
      <c r="B16" s="22">
        <f>B11+B15</f>
        <v>0</v>
      </c>
      <c r="C16" s="16"/>
    </row>
    <row r="17" spans="1:3" s="4" customFormat="1" ht="16.5" customHeight="1">
      <c r="A17" s="10" t="s">
        <v>44</v>
      </c>
      <c r="B17" s="23">
        <v>39371</v>
      </c>
      <c r="C17" s="16"/>
    </row>
    <row r="18" spans="1:3" s="4" customFormat="1" ht="16.5" customHeight="1">
      <c r="A18" s="7" t="s">
        <v>0</v>
      </c>
      <c r="B18" s="21">
        <v>0</v>
      </c>
      <c r="C18" s="16"/>
    </row>
    <row r="19" spans="1:3" s="4" customFormat="1" ht="16.5" customHeight="1">
      <c r="A19" s="7" t="s">
        <v>1</v>
      </c>
      <c r="B19" s="21">
        <v>0</v>
      </c>
      <c r="C19" s="16"/>
    </row>
    <row r="20" spans="1:3" s="4" customFormat="1" ht="16.5" customHeight="1">
      <c r="A20" s="7" t="s">
        <v>2</v>
      </c>
      <c r="B20" s="21">
        <v>0</v>
      </c>
      <c r="C20" s="16"/>
    </row>
    <row r="21" spans="1:3" s="4" customFormat="1" ht="16.5" customHeight="1">
      <c r="A21" s="7" t="s">
        <v>3</v>
      </c>
      <c r="B21" s="21">
        <v>0</v>
      </c>
      <c r="C21" s="16"/>
    </row>
    <row r="22" spans="1:3" s="4" customFormat="1" ht="16.5" customHeight="1">
      <c r="A22" s="7" t="s">
        <v>4</v>
      </c>
      <c r="B22" s="21">
        <v>0</v>
      </c>
      <c r="C22" s="16"/>
    </row>
    <row r="23" spans="1:3" s="4" customFormat="1" ht="16.5" customHeight="1">
      <c r="A23" s="7" t="s">
        <v>5</v>
      </c>
      <c r="B23" s="21">
        <v>0</v>
      </c>
      <c r="C23" s="16"/>
    </row>
    <row r="24" spans="1:3" s="4" customFormat="1" ht="16.5" customHeight="1">
      <c r="A24" s="7" t="s">
        <v>6</v>
      </c>
      <c r="B24" s="21">
        <v>0</v>
      </c>
      <c r="C24" s="16"/>
    </row>
    <row r="25" spans="1:3" s="4" customFormat="1" ht="16.5" customHeight="1">
      <c r="A25" s="7" t="s">
        <v>42</v>
      </c>
      <c r="B25" s="21">
        <f>SUM(B18:B24)</f>
        <v>0</v>
      </c>
      <c r="C25" s="16"/>
    </row>
    <row r="26" spans="1:3" s="4" customFormat="1" ht="16.5" customHeight="1">
      <c r="A26" s="7" t="s">
        <v>7</v>
      </c>
      <c r="B26" s="21">
        <v>0</v>
      </c>
      <c r="C26" s="16"/>
    </row>
    <row r="27" spans="1:3" s="4" customFormat="1" ht="16.5" customHeight="1">
      <c r="A27" s="7" t="s">
        <v>8</v>
      </c>
      <c r="B27" s="21">
        <v>0</v>
      </c>
      <c r="C27" s="16"/>
    </row>
    <row r="28" spans="1:3" s="4" customFormat="1" ht="16.5" customHeight="1">
      <c r="A28" s="7" t="s">
        <v>9</v>
      </c>
      <c r="B28" s="21">
        <v>0</v>
      </c>
      <c r="C28" s="16"/>
    </row>
    <row r="29" spans="1:3" s="4" customFormat="1" ht="16.5" customHeight="1">
      <c r="A29" s="7" t="s">
        <v>10</v>
      </c>
      <c r="B29" s="21">
        <v>3982</v>
      </c>
      <c r="C29" s="16"/>
    </row>
    <row r="30" spans="1:3" s="4" customFormat="1" ht="16.5" customHeight="1">
      <c r="A30" s="7" t="s">
        <v>11</v>
      </c>
      <c r="B30" s="21">
        <v>11429</v>
      </c>
      <c r="C30" s="16"/>
    </row>
    <row r="31" spans="1:3" s="4" customFormat="1" ht="16.5" customHeight="1">
      <c r="A31" s="7" t="s">
        <v>12</v>
      </c>
      <c r="B31" s="21">
        <v>24667</v>
      </c>
      <c r="C31" s="16"/>
    </row>
    <row r="32" spans="1:3" s="4" customFormat="1" ht="16.5" customHeight="1">
      <c r="A32" s="7" t="s">
        <v>13</v>
      </c>
      <c r="B32" s="21">
        <v>0</v>
      </c>
      <c r="C32" s="16"/>
    </row>
    <row r="33" spans="1:3" s="4" customFormat="1" ht="16.5" customHeight="1">
      <c r="A33" s="7" t="s">
        <v>14</v>
      </c>
      <c r="B33" s="21">
        <v>0</v>
      </c>
      <c r="C33" s="16"/>
    </row>
    <row r="34" spans="1:3" s="4" customFormat="1" ht="16.5" customHeight="1">
      <c r="A34" s="7" t="s">
        <v>15</v>
      </c>
      <c r="B34" s="21">
        <v>0</v>
      </c>
      <c r="C34" s="16"/>
    </row>
    <row r="35" spans="1:3" s="4" customFormat="1" ht="16.5" customHeight="1">
      <c r="A35" s="7" t="s">
        <v>16</v>
      </c>
      <c r="B35" s="21">
        <v>250</v>
      </c>
      <c r="C35" s="16"/>
    </row>
    <row r="36" spans="1:3" s="4" customFormat="1" ht="16.5" customHeight="1">
      <c r="A36" s="7" t="s">
        <v>17</v>
      </c>
      <c r="B36" s="21">
        <v>0</v>
      </c>
      <c r="C36" s="16"/>
    </row>
    <row r="37" spans="1:3" s="4" customFormat="1" ht="16.5" customHeight="1">
      <c r="A37" s="7" t="s">
        <v>18</v>
      </c>
      <c r="B37" s="21">
        <v>290</v>
      </c>
      <c r="C37" s="16"/>
    </row>
    <row r="38" spans="1:3" s="4" customFormat="1" ht="16.5" customHeight="1">
      <c r="A38" s="7" t="s">
        <v>19</v>
      </c>
      <c r="B38" s="21">
        <v>14322</v>
      </c>
      <c r="C38" s="16"/>
    </row>
    <row r="39" spans="1:3" s="4" customFormat="1" ht="16.5" customHeight="1">
      <c r="A39" s="7" t="s">
        <v>20</v>
      </c>
      <c r="B39" s="21">
        <v>0</v>
      </c>
      <c r="C39" s="16"/>
    </row>
    <row r="40" spans="1:3" s="4" customFormat="1" ht="16.5" customHeight="1">
      <c r="A40" s="7" t="s">
        <v>21</v>
      </c>
      <c r="B40" s="21">
        <v>0</v>
      </c>
      <c r="C40" s="16"/>
    </row>
    <row r="41" spans="1:3" s="4" customFormat="1" ht="16.5" customHeight="1">
      <c r="A41" s="7" t="s">
        <v>22</v>
      </c>
      <c r="B41" s="21">
        <v>0</v>
      </c>
      <c r="C41" s="16"/>
    </row>
    <row r="42" spans="1:3" s="4" customFormat="1" ht="16.5" customHeight="1">
      <c r="A42" s="7" t="s">
        <v>23</v>
      </c>
      <c r="B42" s="21">
        <v>0</v>
      </c>
      <c r="C42" s="16"/>
    </row>
    <row r="43" spans="1:3" s="4" customFormat="1" ht="16.5" customHeight="1">
      <c r="A43" s="7" t="s">
        <v>24</v>
      </c>
      <c r="B43" s="21">
        <v>0</v>
      </c>
      <c r="C43" s="16"/>
    </row>
    <row r="44" spans="1:3" s="4" customFormat="1" ht="16.5" customHeight="1">
      <c r="A44" s="7" t="s">
        <v>25</v>
      </c>
      <c r="B44" s="21">
        <v>0</v>
      </c>
      <c r="C44" s="16"/>
    </row>
    <row r="45" spans="1:3" s="4" customFormat="1" ht="16.5" customHeight="1">
      <c r="A45" s="7" t="s">
        <v>26</v>
      </c>
      <c r="B45" s="21">
        <v>0</v>
      </c>
      <c r="C45" s="16"/>
    </row>
    <row r="46" spans="1:3" s="4" customFormat="1" ht="16.5" customHeight="1">
      <c r="A46" s="7" t="s">
        <v>27</v>
      </c>
      <c r="B46" s="21">
        <v>0</v>
      </c>
      <c r="C46" s="16"/>
    </row>
    <row r="47" spans="1:3" s="4" customFormat="1" ht="16.5" customHeight="1">
      <c r="A47" s="7" t="s">
        <v>28</v>
      </c>
      <c r="B47" s="21">
        <v>33060</v>
      </c>
      <c r="C47" s="16"/>
    </row>
    <row r="48" spans="1:3" s="4" customFormat="1" ht="16.5" customHeight="1">
      <c r="A48" s="7" t="s">
        <v>29</v>
      </c>
      <c r="B48" s="21">
        <v>0</v>
      </c>
      <c r="C48" s="16"/>
    </row>
    <row r="49" spans="1:3" s="4" customFormat="1" ht="16.5" customHeight="1">
      <c r="A49" s="7" t="s">
        <v>43</v>
      </c>
      <c r="B49" s="21">
        <f>SUM(B26:B48)</f>
        <v>88000</v>
      </c>
      <c r="C49" s="16"/>
    </row>
    <row r="50" spans="1:3" s="4" customFormat="1" ht="16.5" customHeight="1">
      <c r="A50" s="11" t="s">
        <v>30</v>
      </c>
      <c r="B50" s="24">
        <f>B49+B25</f>
        <v>88000</v>
      </c>
      <c r="C50" s="16"/>
    </row>
    <row r="51" spans="1:3" s="4" customFormat="1" ht="16.5" customHeight="1">
      <c r="A51" s="8" t="s">
        <v>31</v>
      </c>
      <c r="B51" s="25">
        <f>B17-B50</f>
        <v>-48629</v>
      </c>
      <c r="C51" s="16"/>
    </row>
    <row r="52" spans="1:3" s="4" customFormat="1" ht="16.5" customHeight="1">
      <c r="A52" s="8" t="s">
        <v>59</v>
      </c>
      <c r="B52" s="25">
        <v>-174299</v>
      </c>
      <c r="C52" s="16"/>
    </row>
    <row r="53" spans="1:3" s="4" customFormat="1" ht="16.5" customHeight="1">
      <c r="A53" s="14" t="s">
        <v>32</v>
      </c>
      <c r="B53" s="26"/>
      <c r="C53" s="16"/>
    </row>
    <row r="54" spans="1:3" s="4" customFormat="1" ht="16.5" customHeight="1">
      <c r="A54" s="14" t="s">
        <v>33</v>
      </c>
      <c r="B54" s="26"/>
      <c r="C54" s="16"/>
    </row>
    <row r="55" spans="1:3" s="4" customFormat="1" ht="16.5" customHeight="1">
      <c r="A55" s="14" t="s">
        <v>34</v>
      </c>
      <c r="B55" s="26"/>
      <c r="C55" s="16"/>
    </row>
    <row r="56" spans="1:3" ht="13.5">
      <c r="A56" s="14" t="s">
        <v>35</v>
      </c>
      <c r="B56" s="26"/>
      <c r="C56" s="16"/>
    </row>
    <row r="57" spans="1:3" ht="14.25" thickBot="1">
      <c r="A57" s="15" t="s">
        <v>36</v>
      </c>
      <c r="B57" s="27"/>
      <c r="C57" s="16"/>
    </row>
    <row r="58" spans="1:3" ht="13.5">
      <c r="A58" s="32"/>
      <c r="B58" s="5"/>
      <c r="C58" s="31"/>
    </row>
    <row r="59" spans="1:2" ht="13.5">
      <c r="A59" s="5"/>
      <c r="B59" s="5"/>
    </row>
  </sheetData>
  <sheetProtection/>
  <mergeCells count="1">
    <mergeCell ref="A3:A4"/>
  </mergeCells>
  <printOptions/>
  <pageMargins left="0" right="0" top="0" bottom="0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29">
      <selection activeCell="A48" sqref="A48:IV48"/>
    </sheetView>
  </sheetViews>
  <sheetFormatPr defaultColWidth="9.00390625" defaultRowHeight="13.5"/>
  <cols>
    <col min="1" max="1" width="27.00390625" style="0" customWidth="1"/>
    <col min="2" max="2" width="19.75390625" style="0" customWidth="1"/>
  </cols>
  <sheetData>
    <row r="1" spans="1:3" ht="17.25">
      <c r="A1" s="6" t="s">
        <v>60</v>
      </c>
      <c r="B1" s="6"/>
      <c r="C1" s="28"/>
    </row>
    <row r="2" spans="1:3" ht="14.25" thickBot="1">
      <c r="A2" s="2"/>
      <c r="B2" s="2"/>
      <c r="C2" s="29"/>
    </row>
    <row r="3" spans="1:3" ht="13.5">
      <c r="A3" s="33"/>
      <c r="B3" s="17" t="s">
        <v>53</v>
      </c>
      <c r="C3" s="30"/>
    </row>
    <row r="4" spans="1:3" ht="13.5">
      <c r="A4" s="34"/>
      <c r="B4" s="18"/>
      <c r="C4" s="30"/>
    </row>
    <row r="5" spans="1:3" ht="13.5">
      <c r="A5" s="12" t="s">
        <v>38</v>
      </c>
      <c r="B5" s="19">
        <v>0</v>
      </c>
      <c r="C5" s="16"/>
    </row>
    <row r="6" spans="1:3" ht="13.5">
      <c r="A6" s="12" t="s">
        <v>45</v>
      </c>
      <c r="B6" s="19">
        <v>75000</v>
      </c>
      <c r="C6" s="16"/>
    </row>
    <row r="7" spans="1:3" ht="13.5">
      <c r="A7" s="12" t="s">
        <v>39</v>
      </c>
      <c r="B7" s="19">
        <f>B8+B9</f>
        <v>99225</v>
      </c>
      <c r="C7" s="16"/>
    </row>
    <row r="8" spans="1:3" ht="13.5">
      <c r="A8" s="12" t="s">
        <v>50</v>
      </c>
      <c r="B8" s="19">
        <v>86225</v>
      </c>
      <c r="C8" s="16"/>
    </row>
    <row r="9" spans="1:3" ht="13.5">
      <c r="A9" s="12" t="s">
        <v>51</v>
      </c>
      <c r="B9" s="19">
        <v>13000</v>
      </c>
      <c r="C9" s="16"/>
    </row>
    <row r="10" spans="1:3" ht="13.5">
      <c r="A10" s="13" t="s">
        <v>46</v>
      </c>
      <c r="B10" s="20">
        <v>0</v>
      </c>
      <c r="C10" s="16"/>
    </row>
    <row r="11" spans="1:3" ht="13.5">
      <c r="A11" s="7" t="s">
        <v>37</v>
      </c>
      <c r="B11" s="21">
        <f>B12+B13-B14</f>
        <v>0</v>
      </c>
      <c r="C11" s="16"/>
    </row>
    <row r="12" spans="1:3" ht="13.5">
      <c r="A12" s="7" t="s">
        <v>47</v>
      </c>
      <c r="B12" s="21">
        <v>0</v>
      </c>
      <c r="C12" s="16"/>
    </row>
    <row r="13" spans="1:3" ht="13.5">
      <c r="A13" s="7" t="s">
        <v>48</v>
      </c>
      <c r="B13" s="21">
        <v>0</v>
      </c>
      <c r="C13" s="16"/>
    </row>
    <row r="14" spans="1:3" ht="13.5">
      <c r="A14" s="7" t="s">
        <v>49</v>
      </c>
      <c r="B14" s="21">
        <v>0</v>
      </c>
      <c r="C14" s="16"/>
    </row>
    <row r="15" spans="1:3" ht="13.5">
      <c r="A15" s="7" t="s">
        <v>40</v>
      </c>
      <c r="B15" s="21">
        <v>0</v>
      </c>
      <c r="C15" s="16"/>
    </row>
    <row r="16" spans="1:3" ht="13.5">
      <c r="A16" s="9" t="s">
        <v>41</v>
      </c>
      <c r="B16" s="22">
        <f>B11+B15</f>
        <v>0</v>
      </c>
      <c r="C16" s="16"/>
    </row>
    <row r="17" spans="1:3" ht="13.5">
      <c r="A17" s="10" t="s">
        <v>44</v>
      </c>
      <c r="B17" s="23">
        <f>B6+B8+B9</f>
        <v>174225</v>
      </c>
      <c r="C17" s="16"/>
    </row>
    <row r="18" spans="1:3" ht="13.5">
      <c r="A18" s="7" t="s">
        <v>0</v>
      </c>
      <c r="B18" s="21">
        <v>0</v>
      </c>
      <c r="C18" s="16"/>
    </row>
    <row r="19" spans="1:3" ht="13.5">
      <c r="A19" s="7" t="s">
        <v>1</v>
      </c>
      <c r="B19" s="21">
        <v>0</v>
      </c>
      <c r="C19" s="16"/>
    </row>
    <row r="20" spans="1:3" ht="13.5">
      <c r="A20" s="7" t="s">
        <v>2</v>
      </c>
      <c r="B20" s="21">
        <v>0</v>
      </c>
      <c r="C20" s="16"/>
    </row>
    <row r="21" spans="1:3" ht="13.5">
      <c r="A21" s="7" t="s">
        <v>3</v>
      </c>
      <c r="B21" s="21">
        <v>0</v>
      </c>
      <c r="C21" s="16"/>
    </row>
    <row r="22" spans="1:3" ht="13.5">
      <c r="A22" s="7" t="s">
        <v>4</v>
      </c>
      <c r="B22" s="21">
        <v>0</v>
      </c>
      <c r="C22" s="16"/>
    </row>
    <row r="23" spans="1:3" ht="13.5">
      <c r="A23" s="7" t="s">
        <v>5</v>
      </c>
      <c r="B23" s="21">
        <v>3800</v>
      </c>
      <c r="C23" s="16"/>
    </row>
    <row r="24" spans="1:3" ht="13.5">
      <c r="A24" s="7" t="s">
        <v>6</v>
      </c>
      <c r="B24" s="21">
        <v>0</v>
      </c>
      <c r="C24" s="16"/>
    </row>
    <row r="25" spans="1:3" ht="13.5">
      <c r="A25" s="7" t="s">
        <v>42</v>
      </c>
      <c r="B25" s="21">
        <f>SUM(B18:B24)</f>
        <v>3800</v>
      </c>
      <c r="C25" s="16"/>
    </row>
    <row r="26" spans="1:3" ht="13.5">
      <c r="A26" s="7" t="s">
        <v>7</v>
      </c>
      <c r="B26" s="21">
        <v>0</v>
      </c>
      <c r="C26" s="16"/>
    </row>
    <row r="27" spans="1:3" ht="13.5">
      <c r="A27" s="7" t="s">
        <v>8</v>
      </c>
      <c r="B27" s="21">
        <v>0</v>
      </c>
      <c r="C27" s="16"/>
    </row>
    <row r="28" spans="1:3" ht="13.5">
      <c r="A28" s="7" t="s">
        <v>9</v>
      </c>
      <c r="B28" s="21">
        <v>0</v>
      </c>
      <c r="C28" s="16"/>
    </row>
    <row r="29" spans="1:3" ht="13.5">
      <c r="A29" s="7" t="s">
        <v>10</v>
      </c>
      <c r="B29" s="21">
        <v>12749</v>
      </c>
      <c r="C29" s="16"/>
    </row>
    <row r="30" spans="1:3" ht="13.5">
      <c r="A30" s="7" t="s">
        <v>11</v>
      </c>
      <c r="B30" s="21">
        <v>34547</v>
      </c>
      <c r="C30" s="16"/>
    </row>
    <row r="31" spans="1:3" ht="13.5">
      <c r="A31" s="7" t="s">
        <v>12</v>
      </c>
      <c r="B31" s="21">
        <v>2820</v>
      </c>
      <c r="C31" s="16"/>
    </row>
    <row r="32" spans="1:3" ht="13.5">
      <c r="A32" s="7" t="s">
        <v>13</v>
      </c>
      <c r="B32" s="21">
        <v>4410</v>
      </c>
      <c r="C32" s="16"/>
    </row>
    <row r="33" spans="1:3" ht="13.5">
      <c r="A33" s="7" t="s">
        <v>14</v>
      </c>
      <c r="B33" s="21">
        <v>0</v>
      </c>
      <c r="C33" s="16"/>
    </row>
    <row r="34" spans="1:3" ht="13.5">
      <c r="A34" s="7" t="s">
        <v>15</v>
      </c>
      <c r="B34" s="21">
        <v>0</v>
      </c>
      <c r="C34" s="16"/>
    </row>
    <row r="35" spans="1:3" ht="13.5">
      <c r="A35" s="7" t="s">
        <v>16</v>
      </c>
      <c r="B35" s="21">
        <v>0</v>
      </c>
      <c r="C35" s="16"/>
    </row>
    <row r="36" spans="1:3" ht="13.5">
      <c r="A36" s="7" t="s">
        <v>17</v>
      </c>
      <c r="B36" s="21">
        <v>0</v>
      </c>
      <c r="C36" s="16"/>
    </row>
    <row r="37" spans="1:3" ht="13.5">
      <c r="A37" s="7" t="s">
        <v>18</v>
      </c>
      <c r="B37" s="21">
        <v>481</v>
      </c>
      <c r="C37" s="16"/>
    </row>
    <row r="38" spans="1:3" ht="13.5">
      <c r="A38" s="7" t="s">
        <v>19</v>
      </c>
      <c r="B38" s="21">
        <v>42633</v>
      </c>
      <c r="C38" s="16"/>
    </row>
    <row r="39" spans="1:3" ht="13.5">
      <c r="A39" s="7" t="s">
        <v>20</v>
      </c>
      <c r="B39" s="21">
        <v>1250</v>
      </c>
      <c r="C39" s="16"/>
    </row>
    <row r="40" spans="1:3" ht="13.5">
      <c r="A40" s="7" t="s">
        <v>21</v>
      </c>
      <c r="B40" s="21">
        <v>0</v>
      </c>
      <c r="C40" s="16"/>
    </row>
    <row r="41" spans="1:3" ht="13.5">
      <c r="A41" s="7" t="s">
        <v>22</v>
      </c>
      <c r="B41" s="21">
        <v>0</v>
      </c>
      <c r="C41" s="16"/>
    </row>
    <row r="42" spans="1:3" ht="13.5">
      <c r="A42" s="7" t="s">
        <v>23</v>
      </c>
      <c r="B42" s="21">
        <v>0</v>
      </c>
      <c r="C42" s="16"/>
    </row>
    <row r="43" spans="1:3" ht="13.5">
      <c r="A43" s="7" t="s">
        <v>24</v>
      </c>
      <c r="B43" s="21">
        <v>0</v>
      </c>
      <c r="C43" s="16"/>
    </row>
    <row r="44" spans="1:3" ht="13.5">
      <c r="A44" s="7" t="s">
        <v>25</v>
      </c>
      <c r="B44" s="21">
        <v>0</v>
      </c>
      <c r="C44" s="16"/>
    </row>
    <row r="45" spans="1:3" ht="13.5">
      <c r="A45" s="7" t="s">
        <v>26</v>
      </c>
      <c r="B45" s="21">
        <v>0</v>
      </c>
      <c r="C45" s="16"/>
    </row>
    <row r="46" spans="1:3" ht="13.5">
      <c r="A46" s="7" t="s">
        <v>27</v>
      </c>
      <c r="B46" s="21">
        <v>0</v>
      </c>
      <c r="C46" s="16"/>
    </row>
    <row r="47" spans="1:3" ht="13.5">
      <c r="A47" s="7" t="s">
        <v>28</v>
      </c>
      <c r="B47" s="21">
        <v>44700</v>
      </c>
      <c r="C47" s="16"/>
    </row>
    <row r="48" spans="1:3" ht="13.5">
      <c r="A48" s="7" t="s">
        <v>29</v>
      </c>
      <c r="B48" s="21">
        <v>0</v>
      </c>
      <c r="C48" s="16"/>
    </row>
    <row r="49" spans="1:3" ht="13.5">
      <c r="A49" s="7" t="s">
        <v>43</v>
      </c>
      <c r="B49" s="21">
        <f>SUM(B26:B48)</f>
        <v>143590</v>
      </c>
      <c r="C49" s="16"/>
    </row>
    <row r="50" spans="1:3" ht="13.5">
      <c r="A50" s="11" t="s">
        <v>30</v>
      </c>
      <c r="B50" s="24">
        <f>B49+B25</f>
        <v>147390</v>
      </c>
      <c r="C50" s="16"/>
    </row>
    <row r="51" spans="1:3" ht="13.5">
      <c r="A51" s="8" t="s">
        <v>31</v>
      </c>
      <c r="B51" s="25">
        <f>B17-B50</f>
        <v>26835</v>
      </c>
      <c r="C51" s="16"/>
    </row>
    <row r="52" spans="1:3" ht="13.5">
      <c r="A52" s="8" t="s">
        <v>59</v>
      </c>
      <c r="B52" s="25">
        <v>-147464</v>
      </c>
      <c r="C52" s="16"/>
    </row>
    <row r="53" spans="1:3" ht="13.5">
      <c r="A53" s="14" t="s">
        <v>32</v>
      </c>
      <c r="B53" s="26"/>
      <c r="C53" s="16"/>
    </row>
    <row r="54" spans="1:3" ht="13.5">
      <c r="A54" s="14" t="s">
        <v>33</v>
      </c>
      <c r="B54" s="26"/>
      <c r="C54" s="16"/>
    </row>
    <row r="55" spans="1:3" ht="13.5">
      <c r="A55" s="14" t="s">
        <v>34</v>
      </c>
      <c r="B55" s="26"/>
      <c r="C55" s="16"/>
    </row>
    <row r="56" spans="1:3" ht="13.5">
      <c r="A56" s="14" t="s">
        <v>35</v>
      </c>
      <c r="B56" s="26"/>
      <c r="C56" s="16"/>
    </row>
    <row r="57" spans="1:3" ht="14.25" thickBot="1">
      <c r="A57" s="15" t="s">
        <v>36</v>
      </c>
      <c r="B57" s="27"/>
      <c r="C57" s="16"/>
    </row>
    <row r="58" spans="1:3" ht="13.5">
      <c r="A58" s="32"/>
      <c r="B58" s="5"/>
      <c r="C58" s="31"/>
    </row>
  </sheetData>
  <sheetProtection/>
  <mergeCells count="1">
    <mergeCell ref="A3:A4"/>
  </mergeCell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8"/>
  <sheetViews>
    <sheetView zoomScalePageLayoutView="0" workbookViewId="0" topLeftCell="A26">
      <selection activeCell="B29" sqref="B29"/>
    </sheetView>
  </sheetViews>
  <sheetFormatPr defaultColWidth="9.00390625" defaultRowHeight="13.5"/>
  <cols>
    <col min="1" max="1" width="27.25390625" style="0" customWidth="1"/>
    <col min="2" max="2" width="27.375" style="0" customWidth="1"/>
  </cols>
  <sheetData>
    <row r="1" spans="1:2" ht="17.25">
      <c r="A1" s="6" t="s">
        <v>61</v>
      </c>
      <c r="B1" s="6"/>
    </row>
    <row r="2" spans="1:2" ht="14.25" thickBot="1">
      <c r="A2" s="2"/>
      <c r="B2" s="2"/>
    </row>
    <row r="3" spans="1:2" ht="13.5">
      <c r="A3" s="33"/>
      <c r="B3" s="17" t="s">
        <v>53</v>
      </c>
    </row>
    <row r="4" spans="1:2" ht="13.5">
      <c r="A4" s="34"/>
      <c r="B4" s="18"/>
    </row>
    <row r="5" spans="1:2" ht="13.5">
      <c r="A5" s="12" t="s">
        <v>38</v>
      </c>
      <c r="B5" s="19">
        <v>0</v>
      </c>
    </row>
    <row r="6" spans="1:2" ht="13.5">
      <c r="A6" s="12" t="s">
        <v>45</v>
      </c>
      <c r="B6" s="19">
        <v>115000</v>
      </c>
    </row>
    <row r="7" spans="1:2" ht="13.5">
      <c r="A7" s="12" t="s">
        <v>39</v>
      </c>
      <c r="B7" s="19">
        <v>0</v>
      </c>
    </row>
    <row r="8" spans="1:2" ht="13.5">
      <c r="A8" s="12" t="s">
        <v>50</v>
      </c>
      <c r="B8" s="19">
        <v>159642</v>
      </c>
    </row>
    <row r="9" spans="1:2" ht="13.5">
      <c r="A9" s="12" t="s">
        <v>51</v>
      </c>
      <c r="B9" s="19">
        <v>15000</v>
      </c>
    </row>
    <row r="10" spans="1:2" ht="13.5">
      <c r="A10" s="13" t="s">
        <v>46</v>
      </c>
      <c r="B10" s="20">
        <v>0</v>
      </c>
    </row>
    <row r="11" spans="1:2" ht="13.5">
      <c r="A11" s="7" t="s">
        <v>37</v>
      </c>
      <c r="B11" s="21">
        <f>B12+B13-B14</f>
        <v>0</v>
      </c>
    </row>
    <row r="12" spans="1:2" ht="13.5">
      <c r="A12" s="7" t="s">
        <v>47</v>
      </c>
      <c r="B12" s="21">
        <v>0</v>
      </c>
    </row>
    <row r="13" spans="1:2" ht="13.5">
      <c r="A13" s="7" t="s">
        <v>48</v>
      </c>
      <c r="B13" s="21">
        <v>0</v>
      </c>
    </row>
    <row r="14" spans="1:2" ht="13.5">
      <c r="A14" s="7" t="s">
        <v>49</v>
      </c>
      <c r="B14" s="21">
        <v>0</v>
      </c>
    </row>
    <row r="15" spans="1:2" ht="13.5">
      <c r="A15" s="7" t="s">
        <v>40</v>
      </c>
      <c r="B15" s="21">
        <v>0</v>
      </c>
    </row>
    <row r="16" spans="1:2" ht="13.5">
      <c r="A16" s="9" t="s">
        <v>41</v>
      </c>
      <c r="B16" s="22">
        <f>B11+B15</f>
        <v>0</v>
      </c>
    </row>
    <row r="17" spans="1:2" ht="13.5">
      <c r="A17" s="10" t="s">
        <v>44</v>
      </c>
      <c r="B17" s="23">
        <f>B6+B8+B9</f>
        <v>289642</v>
      </c>
    </row>
    <row r="18" spans="1:2" ht="13.5">
      <c r="A18" s="7" t="s">
        <v>0</v>
      </c>
      <c r="B18" s="21">
        <v>0</v>
      </c>
    </row>
    <row r="19" spans="1:2" ht="13.5">
      <c r="A19" s="7" t="s">
        <v>1</v>
      </c>
      <c r="B19" s="21">
        <v>100000</v>
      </c>
    </row>
    <row r="20" spans="1:2" ht="13.5">
      <c r="A20" s="7" t="s">
        <v>2</v>
      </c>
      <c r="B20" s="21">
        <v>0</v>
      </c>
    </row>
    <row r="21" spans="1:2" ht="13.5">
      <c r="A21" s="7" t="s">
        <v>3</v>
      </c>
      <c r="B21" s="21">
        <v>0</v>
      </c>
    </row>
    <row r="22" spans="1:2" ht="13.5">
      <c r="A22" s="7" t="s">
        <v>4</v>
      </c>
      <c r="B22" s="21">
        <v>0</v>
      </c>
    </row>
    <row r="23" spans="1:2" ht="13.5">
      <c r="A23" s="7" t="s">
        <v>5</v>
      </c>
      <c r="B23" s="21">
        <v>0</v>
      </c>
    </row>
    <row r="24" spans="1:2" ht="13.5">
      <c r="A24" s="7" t="s">
        <v>6</v>
      </c>
      <c r="B24" s="21">
        <v>0</v>
      </c>
    </row>
    <row r="25" spans="1:2" ht="13.5">
      <c r="A25" s="7" t="s">
        <v>42</v>
      </c>
      <c r="B25" s="21">
        <v>100000</v>
      </c>
    </row>
    <row r="26" spans="1:2" ht="13.5">
      <c r="A26" s="7" t="s">
        <v>7</v>
      </c>
      <c r="B26" s="21">
        <v>0</v>
      </c>
    </row>
    <row r="27" spans="1:2" ht="13.5">
      <c r="A27" s="7" t="s">
        <v>8</v>
      </c>
      <c r="B27" s="21">
        <v>3459</v>
      </c>
    </row>
    <row r="28" spans="1:2" ht="13.5">
      <c r="A28" s="7" t="s">
        <v>9</v>
      </c>
      <c r="B28" s="21">
        <v>0</v>
      </c>
    </row>
    <row r="29" spans="1:2" ht="13.5">
      <c r="A29" s="7" t="s">
        <v>10</v>
      </c>
      <c r="B29" s="21">
        <v>13777</v>
      </c>
    </row>
    <row r="30" spans="1:2" ht="13.5">
      <c r="A30" s="7" t="s">
        <v>11</v>
      </c>
      <c r="B30" s="21">
        <v>8447</v>
      </c>
    </row>
    <row r="31" spans="1:2" ht="13.5">
      <c r="A31" s="7" t="s">
        <v>12</v>
      </c>
      <c r="B31" s="21">
        <v>10624</v>
      </c>
    </row>
    <row r="32" spans="1:2" ht="13.5">
      <c r="A32" s="7" t="s">
        <v>13</v>
      </c>
      <c r="B32" s="21">
        <v>29230</v>
      </c>
    </row>
    <row r="33" spans="1:2" ht="13.5">
      <c r="A33" s="7" t="s">
        <v>14</v>
      </c>
      <c r="B33" s="21">
        <v>0</v>
      </c>
    </row>
    <row r="34" spans="1:2" ht="13.5">
      <c r="A34" s="7" t="s">
        <v>15</v>
      </c>
      <c r="B34" s="21">
        <v>0</v>
      </c>
    </row>
    <row r="35" spans="1:2" ht="13.5">
      <c r="A35" s="7" t="s">
        <v>16</v>
      </c>
      <c r="B35" s="21">
        <v>0</v>
      </c>
    </row>
    <row r="36" spans="1:2" ht="13.5">
      <c r="A36" s="7" t="s">
        <v>17</v>
      </c>
      <c r="B36" s="21">
        <v>0</v>
      </c>
    </row>
    <row r="37" spans="1:2" ht="13.5">
      <c r="A37" s="7" t="s">
        <v>18</v>
      </c>
      <c r="B37" s="21">
        <v>0</v>
      </c>
    </row>
    <row r="38" spans="1:2" ht="13.5">
      <c r="A38" s="7" t="s">
        <v>19</v>
      </c>
      <c r="B38" s="21">
        <v>34000</v>
      </c>
    </row>
    <row r="39" spans="1:2" ht="13.5">
      <c r="A39" s="7" t="s">
        <v>20</v>
      </c>
      <c r="B39" s="21">
        <v>16093</v>
      </c>
    </row>
    <row r="40" spans="1:2" ht="13.5">
      <c r="A40" s="7" t="s">
        <v>21</v>
      </c>
      <c r="B40" s="21">
        <v>0</v>
      </c>
    </row>
    <row r="41" spans="1:2" ht="13.5">
      <c r="A41" s="7" t="s">
        <v>22</v>
      </c>
      <c r="B41" s="21">
        <v>14661</v>
      </c>
    </row>
    <row r="42" spans="1:2" ht="13.5">
      <c r="A42" s="7" t="s">
        <v>23</v>
      </c>
      <c r="B42" s="21">
        <v>0</v>
      </c>
    </row>
    <row r="43" spans="1:2" ht="13.5">
      <c r="A43" s="7" t="s">
        <v>24</v>
      </c>
      <c r="B43" s="21">
        <v>0</v>
      </c>
    </row>
    <row r="44" spans="1:2" ht="13.5">
      <c r="A44" s="7" t="s">
        <v>25</v>
      </c>
      <c r="B44" s="21">
        <v>190</v>
      </c>
    </row>
    <row r="45" spans="1:2" ht="13.5">
      <c r="A45" s="7" t="s">
        <v>26</v>
      </c>
      <c r="B45" s="21">
        <v>0</v>
      </c>
    </row>
    <row r="46" spans="1:2" ht="13.5">
      <c r="A46" s="7" t="s">
        <v>27</v>
      </c>
      <c r="B46" s="21">
        <v>0</v>
      </c>
    </row>
    <row r="47" spans="1:2" ht="13.5">
      <c r="A47" s="7" t="s">
        <v>28</v>
      </c>
      <c r="B47" s="21">
        <v>47340</v>
      </c>
    </row>
    <row r="48" spans="1:2" ht="13.5">
      <c r="A48" s="7" t="s">
        <v>63</v>
      </c>
      <c r="B48" s="21">
        <v>100000</v>
      </c>
    </row>
    <row r="49" spans="1:2" ht="13.5">
      <c r="A49" s="7" t="s">
        <v>62</v>
      </c>
      <c r="B49" s="21">
        <v>3927</v>
      </c>
    </row>
    <row r="50" spans="1:2" ht="13.5">
      <c r="A50" s="7" t="s">
        <v>43</v>
      </c>
      <c r="B50" s="21">
        <f>SUM(B26:B49)</f>
        <v>281748</v>
      </c>
    </row>
    <row r="51" spans="1:2" ht="13.5">
      <c r="A51" s="11" t="s">
        <v>30</v>
      </c>
      <c r="B51" s="24">
        <f>B50+B25</f>
        <v>381748</v>
      </c>
    </row>
    <row r="52" spans="1:2" ht="13.5">
      <c r="A52" s="8" t="s">
        <v>31</v>
      </c>
      <c r="B52" s="25">
        <f>B17-B51</f>
        <v>-92106</v>
      </c>
    </row>
    <row r="53" spans="1:2" ht="13.5">
      <c r="A53" s="8" t="s">
        <v>59</v>
      </c>
      <c r="B53" s="25">
        <v>-239570</v>
      </c>
    </row>
    <row r="54" spans="1:2" ht="13.5">
      <c r="A54" s="14" t="s">
        <v>32</v>
      </c>
      <c r="B54" s="26"/>
    </row>
    <row r="55" spans="1:2" ht="13.5">
      <c r="A55" s="14" t="s">
        <v>33</v>
      </c>
      <c r="B55" s="26" t="s">
        <v>66</v>
      </c>
    </row>
    <row r="56" spans="1:2" ht="13.5">
      <c r="A56" s="14" t="s">
        <v>34</v>
      </c>
      <c r="B56" s="26"/>
    </row>
    <row r="57" spans="1:2" ht="13.5">
      <c r="A57" s="14" t="s">
        <v>35</v>
      </c>
      <c r="B57" s="26"/>
    </row>
    <row r="58" spans="1:2" ht="14.25" thickBot="1">
      <c r="A58" s="15" t="s">
        <v>36</v>
      </c>
      <c r="B58" s="27"/>
    </row>
  </sheetData>
  <sheetProtection/>
  <mergeCells count="1">
    <mergeCell ref="A3:A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29">
      <selection activeCell="B30" sqref="B30"/>
    </sheetView>
  </sheetViews>
  <sheetFormatPr defaultColWidth="9.00390625" defaultRowHeight="13.5"/>
  <cols>
    <col min="1" max="1" width="22.50390625" style="0" customWidth="1"/>
    <col min="2" max="2" width="20.625" style="0" customWidth="1"/>
  </cols>
  <sheetData>
    <row r="1" spans="1:2" ht="17.25">
      <c r="A1" s="6" t="s">
        <v>64</v>
      </c>
      <c r="B1" s="6"/>
    </row>
    <row r="2" spans="1:2" ht="14.25" thickBot="1">
      <c r="A2" s="2"/>
      <c r="B2" s="2"/>
    </row>
    <row r="3" spans="1:2" ht="13.5">
      <c r="A3" s="33"/>
      <c r="B3" s="17" t="s">
        <v>53</v>
      </c>
    </row>
    <row r="4" spans="1:2" ht="13.5">
      <c r="A4" s="34"/>
      <c r="B4" s="18"/>
    </row>
    <row r="5" spans="1:2" ht="13.5">
      <c r="A5" s="12" t="s">
        <v>38</v>
      </c>
      <c r="B5" s="19">
        <f>B6+B7+B8</f>
        <v>280884</v>
      </c>
    </row>
    <row r="6" spans="1:2" ht="13.5">
      <c r="A6" s="12" t="s">
        <v>45</v>
      </c>
      <c r="B6" s="19">
        <v>130000</v>
      </c>
    </row>
    <row r="7" spans="1:2" ht="13.5">
      <c r="A7" s="12" t="s">
        <v>65</v>
      </c>
      <c r="B7" s="19">
        <v>7000</v>
      </c>
    </row>
    <row r="8" spans="1:2" ht="13.5">
      <c r="A8" s="12" t="s">
        <v>39</v>
      </c>
      <c r="B8" s="19">
        <f>B9+B10+B11</f>
        <v>143884</v>
      </c>
    </row>
    <row r="9" spans="1:2" ht="13.5">
      <c r="A9" s="12" t="s">
        <v>50</v>
      </c>
      <c r="B9" s="19">
        <v>138884</v>
      </c>
    </row>
    <row r="10" spans="1:2" ht="13.5">
      <c r="A10" s="12" t="s">
        <v>51</v>
      </c>
      <c r="B10" s="19">
        <v>5000</v>
      </c>
    </row>
    <row r="11" spans="1:2" ht="13.5">
      <c r="A11" s="13" t="s">
        <v>46</v>
      </c>
      <c r="B11" s="20">
        <v>0</v>
      </c>
    </row>
    <row r="12" spans="1:2" ht="13.5">
      <c r="A12" s="7" t="s">
        <v>37</v>
      </c>
      <c r="B12" s="21">
        <f>B13+B14-B15</f>
        <v>10000</v>
      </c>
    </row>
    <row r="13" spans="1:2" ht="13.5">
      <c r="A13" s="7" t="s">
        <v>47</v>
      </c>
      <c r="B13" s="21">
        <v>10000</v>
      </c>
    </row>
    <row r="14" spans="1:2" ht="13.5">
      <c r="A14" s="7" t="s">
        <v>48</v>
      </c>
      <c r="B14" s="21">
        <v>0</v>
      </c>
    </row>
    <row r="15" spans="1:2" ht="13.5">
      <c r="A15" s="7" t="s">
        <v>49</v>
      </c>
      <c r="B15" s="21">
        <v>0</v>
      </c>
    </row>
    <row r="16" spans="1:2" ht="13.5">
      <c r="A16" s="7" t="s">
        <v>40</v>
      </c>
      <c r="B16" s="21">
        <v>0</v>
      </c>
    </row>
    <row r="17" spans="1:2" ht="13.5">
      <c r="A17" s="9" t="s">
        <v>41</v>
      </c>
      <c r="B17" s="22">
        <f>B12+B16</f>
        <v>10000</v>
      </c>
    </row>
    <row r="18" spans="1:2" ht="13.5">
      <c r="A18" s="10" t="s">
        <v>44</v>
      </c>
      <c r="B18" s="23">
        <f>B6+B9+B10+B7</f>
        <v>280884</v>
      </c>
    </row>
    <row r="19" spans="1:2" ht="13.5">
      <c r="A19" s="7" t="s">
        <v>0</v>
      </c>
      <c r="B19" s="21">
        <v>0</v>
      </c>
    </row>
    <row r="20" spans="1:2" ht="13.5">
      <c r="A20" s="7" t="s">
        <v>1</v>
      </c>
      <c r="B20" s="21">
        <v>128200</v>
      </c>
    </row>
    <row r="21" spans="1:2" ht="13.5">
      <c r="A21" s="7" t="s">
        <v>2</v>
      </c>
      <c r="B21" s="21">
        <v>0</v>
      </c>
    </row>
    <row r="22" spans="1:2" ht="13.5">
      <c r="A22" s="7" t="s">
        <v>3</v>
      </c>
      <c r="B22" s="21">
        <v>0</v>
      </c>
    </row>
    <row r="23" spans="1:2" ht="13.5">
      <c r="A23" s="7" t="s">
        <v>4</v>
      </c>
      <c r="B23" s="21">
        <v>0</v>
      </c>
    </row>
    <row r="24" spans="1:2" ht="13.5">
      <c r="A24" s="7" t="s">
        <v>5</v>
      </c>
      <c r="B24" s="21">
        <v>18138</v>
      </c>
    </row>
    <row r="25" spans="1:2" ht="13.5">
      <c r="A25" s="7" t="s">
        <v>6</v>
      </c>
      <c r="B25" s="21">
        <v>0</v>
      </c>
    </row>
    <row r="26" spans="1:2" ht="13.5">
      <c r="A26" s="7" t="s">
        <v>42</v>
      </c>
      <c r="B26" s="21">
        <f>B20+B24</f>
        <v>146338</v>
      </c>
    </row>
    <row r="27" spans="1:2" ht="13.5">
      <c r="A27" s="7" t="s">
        <v>7</v>
      </c>
      <c r="B27" s="21">
        <v>0</v>
      </c>
    </row>
    <row r="28" spans="1:2" ht="13.5">
      <c r="A28" s="7" t="s">
        <v>8</v>
      </c>
      <c r="B28" s="21">
        <v>0</v>
      </c>
    </row>
    <row r="29" spans="1:2" ht="13.5">
      <c r="A29" s="7" t="s">
        <v>9</v>
      </c>
      <c r="B29" s="21">
        <v>8061</v>
      </c>
    </row>
    <row r="30" spans="1:2" ht="13.5">
      <c r="A30" s="7" t="s">
        <v>10</v>
      </c>
      <c r="B30" s="21">
        <v>16009</v>
      </c>
    </row>
    <row r="31" spans="1:2" ht="13.5">
      <c r="A31" s="7" t="s">
        <v>12</v>
      </c>
      <c r="B31" s="21">
        <v>17997</v>
      </c>
    </row>
    <row r="32" spans="1:2" ht="13.5">
      <c r="A32" s="7" t="s">
        <v>13</v>
      </c>
      <c r="B32" s="21">
        <v>21395</v>
      </c>
    </row>
    <row r="33" spans="1:2" ht="13.5">
      <c r="A33" s="7" t="s">
        <v>14</v>
      </c>
      <c r="B33" s="21">
        <v>420</v>
      </c>
    </row>
    <row r="34" spans="1:2" ht="13.5">
      <c r="A34" s="7" t="s">
        <v>15</v>
      </c>
      <c r="B34" s="21">
        <v>0</v>
      </c>
    </row>
    <row r="35" spans="1:2" ht="13.5">
      <c r="A35" s="7" t="s">
        <v>16</v>
      </c>
      <c r="B35" s="21">
        <v>0</v>
      </c>
    </row>
    <row r="36" spans="1:2" ht="13.5">
      <c r="A36" s="7" t="s">
        <v>17</v>
      </c>
      <c r="B36" s="21">
        <v>0</v>
      </c>
    </row>
    <row r="37" spans="1:2" ht="13.5">
      <c r="A37" s="7" t="s">
        <v>18</v>
      </c>
      <c r="B37" s="21">
        <v>0</v>
      </c>
    </row>
    <row r="38" spans="1:2" ht="13.5">
      <c r="A38" s="7" t="s">
        <v>19</v>
      </c>
      <c r="B38" s="21">
        <v>55820</v>
      </c>
    </row>
    <row r="39" spans="1:2" ht="13.5">
      <c r="A39" s="7" t="s">
        <v>20</v>
      </c>
      <c r="B39" s="21">
        <v>13539</v>
      </c>
    </row>
    <row r="40" spans="1:2" ht="13.5">
      <c r="A40" s="7" t="s">
        <v>21</v>
      </c>
      <c r="B40" s="21">
        <v>50000</v>
      </c>
    </row>
    <row r="41" spans="1:2" ht="13.5">
      <c r="A41" s="7" t="s">
        <v>22</v>
      </c>
      <c r="B41" s="21">
        <v>0</v>
      </c>
    </row>
    <row r="42" spans="1:2" ht="13.5">
      <c r="A42" s="7" t="s">
        <v>23</v>
      </c>
      <c r="B42" s="21">
        <v>0</v>
      </c>
    </row>
    <row r="43" spans="1:2" ht="13.5">
      <c r="A43" s="7" t="s">
        <v>24</v>
      </c>
      <c r="B43" s="21">
        <v>0</v>
      </c>
    </row>
    <row r="44" spans="1:2" ht="13.5">
      <c r="A44" s="7" t="s">
        <v>25</v>
      </c>
      <c r="B44" s="21">
        <v>0</v>
      </c>
    </row>
    <row r="45" spans="1:2" ht="13.5">
      <c r="A45" s="7" t="s">
        <v>26</v>
      </c>
      <c r="B45" s="21">
        <v>0</v>
      </c>
    </row>
    <row r="46" spans="1:2" ht="13.5">
      <c r="A46" s="7" t="s">
        <v>27</v>
      </c>
      <c r="B46" s="21">
        <v>0</v>
      </c>
    </row>
    <row r="47" spans="1:2" ht="13.5">
      <c r="A47" s="7" t="s">
        <v>28</v>
      </c>
      <c r="B47" s="21">
        <v>55500</v>
      </c>
    </row>
    <row r="48" spans="1:2" ht="13.5">
      <c r="A48" s="7" t="s">
        <v>67</v>
      </c>
      <c r="B48" s="21">
        <v>70000</v>
      </c>
    </row>
    <row r="49" spans="1:2" ht="13.5">
      <c r="A49" s="7" t="s">
        <v>63</v>
      </c>
      <c r="B49" s="21">
        <v>20000</v>
      </c>
    </row>
    <row r="50" spans="1:2" ht="13.5">
      <c r="A50" s="7" t="s">
        <v>62</v>
      </c>
      <c r="B50" s="21">
        <v>4725</v>
      </c>
    </row>
    <row r="51" spans="1:2" ht="13.5">
      <c r="A51" s="7" t="s">
        <v>43</v>
      </c>
      <c r="B51" s="21">
        <f>SUM(B27:B50)</f>
        <v>333466</v>
      </c>
    </row>
    <row r="52" spans="1:2" ht="13.5">
      <c r="A52" s="11" t="s">
        <v>30</v>
      </c>
      <c r="B52" s="24">
        <f>B51+B26</f>
        <v>479804</v>
      </c>
    </row>
    <row r="53" spans="1:2" ht="13.5">
      <c r="A53" s="8" t="s">
        <v>31</v>
      </c>
      <c r="B53" s="25">
        <f>B18-B52</f>
        <v>-198920</v>
      </c>
    </row>
    <row r="54" spans="1:2" ht="13.5">
      <c r="A54" s="8" t="s">
        <v>59</v>
      </c>
      <c r="B54" s="25">
        <f>B53+'2月'!B53</f>
        <v>-397840</v>
      </c>
    </row>
    <row r="55" spans="1:2" ht="13.5">
      <c r="A55" s="14" t="s">
        <v>32</v>
      </c>
      <c r="B55" s="26"/>
    </row>
    <row r="56" spans="1:2" ht="13.5">
      <c r="A56" s="14" t="s">
        <v>33</v>
      </c>
      <c r="B56" s="26"/>
    </row>
    <row r="57" spans="1:2" ht="13.5">
      <c r="A57" s="14" t="s">
        <v>34</v>
      </c>
      <c r="B57" s="26"/>
    </row>
    <row r="58" spans="1:2" ht="13.5">
      <c r="A58" s="14" t="s">
        <v>35</v>
      </c>
      <c r="B58" s="26"/>
    </row>
    <row r="59" spans="1:2" ht="14.25" thickBot="1">
      <c r="A59" s="15" t="s">
        <v>36</v>
      </c>
      <c r="B59" s="27"/>
    </row>
  </sheetData>
  <sheetProtection/>
  <mergeCells count="1">
    <mergeCell ref="A3:A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8"/>
  <sheetViews>
    <sheetView zoomScalePageLayoutView="0" workbookViewId="0" topLeftCell="A30">
      <selection activeCell="A1" sqref="A1:B58"/>
    </sheetView>
  </sheetViews>
  <sheetFormatPr defaultColWidth="9.00390625" defaultRowHeight="13.5"/>
  <cols>
    <col min="1" max="1" width="17.75390625" style="0" customWidth="1"/>
    <col min="2" max="2" width="21.00390625" style="0" customWidth="1"/>
  </cols>
  <sheetData>
    <row r="1" spans="1:2" ht="17.25">
      <c r="A1" s="6" t="s">
        <v>68</v>
      </c>
      <c r="B1" s="6"/>
    </row>
    <row r="2" spans="1:2" ht="14.25" thickBot="1">
      <c r="A2" s="2"/>
      <c r="B2" s="2"/>
    </row>
    <row r="3" spans="1:2" ht="13.5">
      <c r="A3" s="33"/>
      <c r="B3" s="17" t="s">
        <v>53</v>
      </c>
    </row>
    <row r="4" spans="1:2" ht="13.5">
      <c r="A4" s="34"/>
      <c r="B4" s="18"/>
    </row>
    <row r="5" spans="1:2" ht="13.5">
      <c r="A5" s="12" t="s">
        <v>38</v>
      </c>
      <c r="B5" s="19">
        <f>B6+B7+B8</f>
        <v>423779</v>
      </c>
    </row>
    <row r="6" spans="1:2" ht="13.5">
      <c r="A6" s="12" t="s">
        <v>45</v>
      </c>
      <c r="B6" s="19">
        <v>197500</v>
      </c>
    </row>
    <row r="7" spans="1:2" ht="13.5">
      <c r="A7" s="12" t="s">
        <v>65</v>
      </c>
      <c r="B7" s="19">
        <v>0</v>
      </c>
    </row>
    <row r="8" spans="1:2" ht="13.5">
      <c r="A8" s="12" t="s">
        <v>39</v>
      </c>
      <c r="B8" s="19">
        <f>B9+B10</f>
        <v>226279</v>
      </c>
    </row>
    <row r="9" spans="1:2" ht="13.5">
      <c r="A9" s="12" t="s">
        <v>50</v>
      </c>
      <c r="B9" s="19">
        <v>201279</v>
      </c>
    </row>
    <row r="10" spans="1:2" ht="13.5">
      <c r="A10" s="12" t="s">
        <v>51</v>
      </c>
      <c r="B10" s="19">
        <v>25000</v>
      </c>
    </row>
    <row r="11" spans="1:2" ht="13.5">
      <c r="A11" s="13" t="s">
        <v>46</v>
      </c>
      <c r="B11" s="20">
        <v>0</v>
      </c>
    </row>
    <row r="12" spans="1:2" ht="13.5">
      <c r="A12" s="7" t="s">
        <v>37</v>
      </c>
      <c r="B12" s="21">
        <v>0</v>
      </c>
    </row>
    <row r="13" spans="1:2" ht="13.5">
      <c r="A13" s="7" t="s">
        <v>47</v>
      </c>
      <c r="B13" s="21">
        <v>0</v>
      </c>
    </row>
    <row r="14" spans="1:2" ht="13.5">
      <c r="A14" s="7" t="s">
        <v>48</v>
      </c>
      <c r="B14" s="21">
        <v>0</v>
      </c>
    </row>
    <row r="15" spans="1:2" ht="13.5">
      <c r="A15" s="7" t="s">
        <v>49</v>
      </c>
      <c r="B15" s="21">
        <v>0</v>
      </c>
    </row>
    <row r="16" spans="1:2" ht="13.5">
      <c r="A16" s="7" t="s">
        <v>40</v>
      </c>
      <c r="B16" s="21">
        <v>0</v>
      </c>
    </row>
    <row r="17" spans="1:2" ht="13.5">
      <c r="A17" s="9" t="s">
        <v>41</v>
      </c>
      <c r="B17" s="22">
        <f>B12+B16</f>
        <v>0</v>
      </c>
    </row>
    <row r="18" spans="1:2" ht="13.5">
      <c r="A18" s="10" t="s">
        <v>44</v>
      </c>
      <c r="B18" s="23">
        <f>B6+B9+B10+B7</f>
        <v>423779</v>
      </c>
    </row>
    <row r="19" spans="1:2" ht="13.5">
      <c r="A19" s="7" t="s">
        <v>0</v>
      </c>
      <c r="B19" s="21">
        <v>0</v>
      </c>
    </row>
    <row r="20" spans="1:2" ht="13.5">
      <c r="A20" s="7" t="s">
        <v>1</v>
      </c>
      <c r="B20" s="21">
        <v>100000</v>
      </c>
    </row>
    <row r="21" spans="1:2" ht="13.5">
      <c r="A21" s="7" t="s">
        <v>2</v>
      </c>
      <c r="B21" s="21">
        <v>0</v>
      </c>
    </row>
    <row r="22" spans="1:2" ht="13.5">
      <c r="A22" s="7" t="s">
        <v>3</v>
      </c>
      <c r="B22" s="21">
        <v>0</v>
      </c>
    </row>
    <row r="23" spans="1:2" ht="13.5">
      <c r="A23" s="7" t="s">
        <v>4</v>
      </c>
      <c r="B23" s="21">
        <v>0</v>
      </c>
    </row>
    <row r="24" spans="1:2" ht="13.5">
      <c r="A24" s="7" t="s">
        <v>5</v>
      </c>
      <c r="B24" s="21">
        <v>0</v>
      </c>
    </row>
    <row r="25" spans="1:2" ht="13.5">
      <c r="A25" s="7" t="s">
        <v>6</v>
      </c>
      <c r="B25" s="21">
        <v>0</v>
      </c>
    </row>
    <row r="26" spans="1:2" ht="13.5">
      <c r="A26" s="7" t="s">
        <v>42</v>
      </c>
      <c r="B26" s="21">
        <v>112000</v>
      </c>
    </row>
    <row r="27" spans="1:2" ht="13.5">
      <c r="A27" s="7" t="s">
        <v>7</v>
      </c>
      <c r="B27" s="21">
        <v>0</v>
      </c>
    </row>
    <row r="28" spans="1:2" ht="13.5">
      <c r="A28" s="7" t="s">
        <v>8</v>
      </c>
      <c r="B28" s="21">
        <v>0</v>
      </c>
    </row>
    <row r="29" spans="1:2" ht="13.5">
      <c r="A29" s="7" t="s">
        <v>9</v>
      </c>
      <c r="B29" s="21">
        <v>7762</v>
      </c>
    </row>
    <row r="30" spans="1:2" ht="13.5">
      <c r="A30" s="7" t="s">
        <v>10</v>
      </c>
      <c r="B30" s="21">
        <v>23592</v>
      </c>
    </row>
    <row r="31" spans="1:2" ht="13.5">
      <c r="A31" s="7" t="s">
        <v>12</v>
      </c>
      <c r="B31" s="21">
        <v>44735</v>
      </c>
    </row>
    <row r="32" spans="1:2" ht="13.5">
      <c r="A32" s="7" t="s">
        <v>13</v>
      </c>
      <c r="B32" s="21">
        <v>0</v>
      </c>
    </row>
    <row r="33" spans="1:2" ht="13.5">
      <c r="A33" s="7" t="s">
        <v>14</v>
      </c>
      <c r="B33" s="21">
        <v>0</v>
      </c>
    </row>
    <row r="34" spans="1:2" ht="13.5">
      <c r="A34" s="7" t="s">
        <v>15</v>
      </c>
      <c r="B34" s="21">
        <v>0</v>
      </c>
    </row>
    <row r="35" spans="1:2" ht="13.5">
      <c r="A35" s="7" t="s">
        <v>16</v>
      </c>
      <c r="B35" s="21">
        <v>0</v>
      </c>
    </row>
    <row r="36" spans="1:2" ht="13.5">
      <c r="A36" s="7" t="s">
        <v>17</v>
      </c>
      <c r="B36" s="21">
        <v>0</v>
      </c>
    </row>
    <row r="37" spans="1:2" ht="13.5">
      <c r="A37" s="7" t="s">
        <v>18</v>
      </c>
      <c r="B37" s="21">
        <v>0</v>
      </c>
    </row>
    <row r="38" spans="1:2" ht="13.5">
      <c r="A38" s="7" t="s">
        <v>19</v>
      </c>
      <c r="B38" s="21">
        <v>90950</v>
      </c>
    </row>
    <row r="39" spans="1:2" ht="13.5">
      <c r="A39" s="7" t="s">
        <v>20</v>
      </c>
      <c r="B39" s="21">
        <v>3230</v>
      </c>
    </row>
    <row r="40" spans="1:2" ht="13.5">
      <c r="A40" s="7" t="s">
        <v>21</v>
      </c>
      <c r="B40" s="21">
        <v>0</v>
      </c>
    </row>
    <row r="41" spans="1:2" ht="13.5">
      <c r="A41" s="7" t="s">
        <v>22</v>
      </c>
      <c r="B41" s="21">
        <v>23267</v>
      </c>
    </row>
    <row r="42" spans="1:2" ht="13.5">
      <c r="A42" s="7" t="s">
        <v>23</v>
      </c>
      <c r="B42" s="21">
        <v>0</v>
      </c>
    </row>
    <row r="43" spans="1:2" ht="13.5">
      <c r="A43" s="7" t="s">
        <v>24</v>
      </c>
      <c r="B43" s="21">
        <v>0</v>
      </c>
    </row>
    <row r="44" spans="1:2" ht="13.5">
      <c r="A44" s="7" t="s">
        <v>25</v>
      </c>
      <c r="B44" s="21">
        <v>0</v>
      </c>
    </row>
    <row r="45" spans="1:2" ht="13.5">
      <c r="A45" s="7" t="s">
        <v>26</v>
      </c>
      <c r="B45" s="21">
        <v>0</v>
      </c>
    </row>
    <row r="46" spans="1:2" ht="13.5">
      <c r="A46" s="7" t="s">
        <v>27</v>
      </c>
      <c r="B46" s="21">
        <v>0</v>
      </c>
    </row>
    <row r="47" spans="1:2" ht="13.5">
      <c r="A47" s="7" t="s">
        <v>28</v>
      </c>
      <c r="B47" s="21">
        <v>70000</v>
      </c>
    </row>
    <row r="48" spans="1:2" ht="13.5">
      <c r="A48" s="7" t="s">
        <v>63</v>
      </c>
      <c r="B48" s="21">
        <v>0</v>
      </c>
    </row>
    <row r="49" spans="1:2" ht="13.5">
      <c r="A49" s="7" t="s">
        <v>62</v>
      </c>
      <c r="B49" s="21">
        <v>2810</v>
      </c>
    </row>
    <row r="50" spans="1:2" ht="13.5">
      <c r="A50" s="7" t="s">
        <v>43</v>
      </c>
      <c r="B50" s="21">
        <f>SUM(B27:B49)</f>
        <v>266346</v>
      </c>
    </row>
    <row r="51" spans="1:2" ht="13.5">
      <c r="A51" s="11" t="s">
        <v>30</v>
      </c>
      <c r="B51" s="24">
        <f>B50+B26</f>
        <v>378346</v>
      </c>
    </row>
    <row r="52" spans="1:2" ht="13.5">
      <c r="A52" s="8" t="s">
        <v>31</v>
      </c>
      <c r="B52" s="25">
        <f>B18-B51</f>
        <v>45433</v>
      </c>
    </row>
    <row r="53" spans="1:2" ht="13.5">
      <c r="A53" s="8" t="s">
        <v>59</v>
      </c>
      <c r="B53" s="25">
        <v>-352407</v>
      </c>
    </row>
    <row r="54" spans="1:2" ht="13.5">
      <c r="A54" s="14" t="s">
        <v>32</v>
      </c>
      <c r="B54" s="26"/>
    </row>
    <row r="55" spans="1:2" ht="13.5">
      <c r="A55" s="14" t="s">
        <v>33</v>
      </c>
      <c r="B55" s="26"/>
    </row>
    <row r="56" spans="1:2" ht="13.5">
      <c r="A56" s="14" t="s">
        <v>34</v>
      </c>
      <c r="B56" s="26"/>
    </row>
    <row r="57" spans="1:2" ht="13.5">
      <c r="A57" s="14" t="s">
        <v>35</v>
      </c>
      <c r="B57" s="26"/>
    </row>
    <row r="58" spans="1:2" ht="14.25" thickBot="1">
      <c r="A58" s="15" t="s">
        <v>36</v>
      </c>
      <c r="B58" s="27"/>
    </row>
  </sheetData>
  <sheetProtection/>
  <mergeCells count="1">
    <mergeCell ref="A3:A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2"/>
  <sheetViews>
    <sheetView tabSelected="1" zoomScalePageLayoutView="0" workbookViewId="0" topLeftCell="A37">
      <selection activeCell="D59" sqref="D59"/>
    </sheetView>
  </sheetViews>
  <sheetFormatPr defaultColWidth="9.00390625" defaultRowHeight="13.5"/>
  <cols>
    <col min="1" max="1" width="17.00390625" style="0" customWidth="1"/>
    <col min="2" max="2" width="19.625" style="0" customWidth="1"/>
  </cols>
  <sheetData>
    <row r="1" spans="1:2" ht="17.25">
      <c r="A1" s="6" t="s">
        <v>69</v>
      </c>
      <c r="B1" s="6"/>
    </row>
    <row r="2" spans="1:2" ht="14.25" thickBot="1">
      <c r="A2" s="2"/>
      <c r="B2" s="2"/>
    </row>
    <row r="3" spans="1:2" ht="13.5">
      <c r="A3" s="33"/>
      <c r="B3" s="17" t="s">
        <v>53</v>
      </c>
    </row>
    <row r="4" spans="1:2" ht="13.5">
      <c r="A4" s="34"/>
      <c r="B4" s="18"/>
    </row>
    <row r="5" spans="1:2" ht="13.5">
      <c r="A5" s="12" t="s">
        <v>38</v>
      </c>
      <c r="B5" s="19">
        <v>552842</v>
      </c>
    </row>
    <row r="6" spans="1:2" ht="13.5">
      <c r="A6" s="12" t="s">
        <v>45</v>
      </c>
      <c r="B6" s="19">
        <v>0</v>
      </c>
    </row>
    <row r="7" spans="1:2" ht="13.5">
      <c r="A7" s="12" t="s">
        <v>65</v>
      </c>
      <c r="B7" s="19">
        <v>0</v>
      </c>
    </row>
    <row r="8" spans="1:2" ht="13.5">
      <c r="A8" s="12" t="s">
        <v>39</v>
      </c>
      <c r="B8" s="19">
        <v>0</v>
      </c>
    </row>
    <row r="9" spans="1:2" ht="13.5">
      <c r="A9" s="12" t="s">
        <v>50</v>
      </c>
      <c r="B9" s="19">
        <v>0</v>
      </c>
    </row>
    <row r="10" spans="1:2" ht="13.5">
      <c r="A10" s="12" t="s">
        <v>51</v>
      </c>
      <c r="B10" s="19">
        <v>0</v>
      </c>
    </row>
    <row r="11" spans="1:2" ht="13.5">
      <c r="A11" s="13" t="s">
        <v>46</v>
      </c>
      <c r="B11" s="20">
        <v>0</v>
      </c>
    </row>
    <row r="12" spans="1:2" ht="13.5">
      <c r="A12" s="7" t="s">
        <v>37</v>
      </c>
      <c r="B12" s="21">
        <v>0</v>
      </c>
    </row>
    <row r="13" spans="1:2" ht="13.5">
      <c r="A13" s="7" t="s">
        <v>74</v>
      </c>
      <c r="B13" s="21">
        <v>40000</v>
      </c>
    </row>
    <row r="14" spans="1:2" ht="13.5">
      <c r="A14" s="7" t="s">
        <v>47</v>
      </c>
      <c r="B14" s="21">
        <v>0</v>
      </c>
    </row>
    <row r="15" spans="1:2" ht="13.5">
      <c r="A15" s="7" t="s">
        <v>48</v>
      </c>
      <c r="B15" s="21">
        <v>0</v>
      </c>
    </row>
    <row r="16" spans="1:2" ht="13.5">
      <c r="A16" s="7" t="s">
        <v>49</v>
      </c>
      <c r="B16" s="21">
        <v>0</v>
      </c>
    </row>
    <row r="17" spans="1:2" ht="13.5">
      <c r="A17" s="7" t="s">
        <v>40</v>
      </c>
      <c r="B17" s="21">
        <v>0</v>
      </c>
    </row>
    <row r="18" spans="1:2" ht="13.5">
      <c r="A18" s="9" t="s">
        <v>41</v>
      </c>
      <c r="B18" s="22">
        <f>B12+B17</f>
        <v>0</v>
      </c>
    </row>
    <row r="19" spans="1:2" ht="13.5">
      <c r="A19" s="10" t="s">
        <v>44</v>
      </c>
      <c r="B19" s="23">
        <f>B6+B9+B10+B7</f>
        <v>0</v>
      </c>
    </row>
    <row r="20" spans="1:2" ht="13.5">
      <c r="A20" s="7" t="s">
        <v>0</v>
      </c>
      <c r="B20" s="21">
        <v>0</v>
      </c>
    </row>
    <row r="21" spans="1:2" ht="13.5">
      <c r="A21" s="7" t="s">
        <v>1</v>
      </c>
      <c r="B21" s="21">
        <v>185530</v>
      </c>
    </row>
    <row r="22" spans="1:2" ht="13.5">
      <c r="A22" s="7" t="s">
        <v>2</v>
      </c>
      <c r="B22" s="21">
        <v>0</v>
      </c>
    </row>
    <row r="23" spans="1:2" ht="13.5">
      <c r="A23" s="7" t="s">
        <v>3</v>
      </c>
      <c r="B23" s="21">
        <v>0</v>
      </c>
    </row>
    <row r="24" spans="1:2" ht="13.5">
      <c r="A24" s="7" t="s">
        <v>4</v>
      </c>
      <c r="B24" s="21">
        <v>0</v>
      </c>
    </row>
    <row r="25" spans="1:2" ht="13.5">
      <c r="A25" s="7" t="s">
        <v>5</v>
      </c>
      <c r="B25" s="21">
        <v>0</v>
      </c>
    </row>
    <row r="26" spans="1:2" ht="13.5">
      <c r="A26" s="7" t="s">
        <v>6</v>
      </c>
      <c r="B26" s="21">
        <v>0</v>
      </c>
    </row>
    <row r="27" spans="1:2" ht="13.5">
      <c r="A27" s="7" t="s">
        <v>42</v>
      </c>
      <c r="B27" s="21">
        <v>185530</v>
      </c>
    </row>
    <row r="28" spans="1:2" ht="13.5">
      <c r="A28" s="7" t="s">
        <v>7</v>
      </c>
      <c r="B28" s="21">
        <v>0</v>
      </c>
    </row>
    <row r="29" spans="1:2" ht="13.5">
      <c r="A29" s="7" t="s">
        <v>8</v>
      </c>
      <c r="B29" s="21">
        <v>7770</v>
      </c>
    </row>
    <row r="30" spans="1:2" ht="13.5">
      <c r="A30" s="7" t="s">
        <v>9</v>
      </c>
      <c r="B30" s="21">
        <v>13728</v>
      </c>
    </row>
    <row r="31" spans="1:2" ht="13.5">
      <c r="A31" s="7" t="s">
        <v>10</v>
      </c>
      <c r="B31" s="21">
        <v>26758</v>
      </c>
    </row>
    <row r="32" spans="1:2" ht="13.5">
      <c r="A32" s="7" t="s">
        <v>12</v>
      </c>
      <c r="B32" s="21">
        <v>40899</v>
      </c>
    </row>
    <row r="33" spans="1:2" ht="13.5">
      <c r="A33" s="7" t="s">
        <v>13</v>
      </c>
      <c r="B33" s="21">
        <v>0</v>
      </c>
    </row>
    <row r="34" spans="1:2" ht="13.5">
      <c r="A34" s="7" t="s">
        <v>14</v>
      </c>
      <c r="B34" s="21">
        <v>1200</v>
      </c>
    </row>
    <row r="35" spans="1:2" ht="13.5">
      <c r="A35" s="7" t="s">
        <v>15</v>
      </c>
      <c r="B35" s="21">
        <v>0</v>
      </c>
    </row>
    <row r="36" spans="1:2" ht="13.5">
      <c r="A36" s="7" t="s">
        <v>16</v>
      </c>
      <c r="B36" s="21">
        <v>0</v>
      </c>
    </row>
    <row r="37" spans="1:2" ht="13.5">
      <c r="A37" s="7" t="s">
        <v>17</v>
      </c>
      <c r="B37" s="21">
        <v>0</v>
      </c>
    </row>
    <row r="38" spans="1:2" ht="13.5">
      <c r="A38" s="7" t="s">
        <v>18</v>
      </c>
      <c r="B38" s="21">
        <v>21000</v>
      </c>
    </row>
    <row r="39" spans="1:2" ht="13.5">
      <c r="A39" s="7" t="s">
        <v>19</v>
      </c>
      <c r="B39" s="21">
        <v>56076</v>
      </c>
    </row>
    <row r="40" spans="1:2" ht="13.5">
      <c r="A40" s="7" t="s">
        <v>72</v>
      </c>
      <c r="B40" s="21">
        <v>21000</v>
      </c>
    </row>
    <row r="41" spans="1:2" ht="13.5">
      <c r="A41" s="7" t="s">
        <v>71</v>
      </c>
      <c r="B41" s="21">
        <v>4300</v>
      </c>
    </row>
    <row r="42" spans="1:2" ht="13.5">
      <c r="A42" s="7" t="s">
        <v>70</v>
      </c>
      <c r="B42" s="21">
        <v>17150</v>
      </c>
    </row>
    <row r="43" spans="1:2" ht="13.5">
      <c r="A43" s="7" t="s">
        <v>20</v>
      </c>
      <c r="B43" s="21">
        <v>15090</v>
      </c>
    </row>
    <row r="44" spans="1:2" ht="13.5">
      <c r="A44" s="7" t="s">
        <v>21</v>
      </c>
      <c r="B44" s="21">
        <v>16150</v>
      </c>
    </row>
    <row r="45" spans="1:2" ht="13.5">
      <c r="A45" s="7" t="s">
        <v>22</v>
      </c>
      <c r="B45" s="21">
        <v>27080</v>
      </c>
    </row>
    <row r="46" spans="1:2" ht="13.5">
      <c r="A46" s="7" t="s">
        <v>23</v>
      </c>
      <c r="B46" s="21">
        <v>2400</v>
      </c>
    </row>
    <row r="47" spans="1:2" ht="13.5">
      <c r="A47" s="7" t="s">
        <v>24</v>
      </c>
      <c r="B47" s="21">
        <v>0</v>
      </c>
    </row>
    <row r="48" spans="1:2" ht="13.5">
      <c r="A48" s="7" t="s">
        <v>25</v>
      </c>
      <c r="B48" s="21">
        <v>0</v>
      </c>
    </row>
    <row r="49" spans="1:2" ht="13.5">
      <c r="A49" s="7" t="s">
        <v>27</v>
      </c>
      <c r="B49" s="21">
        <v>0</v>
      </c>
    </row>
    <row r="50" spans="1:2" ht="13.5">
      <c r="A50" s="7" t="s">
        <v>28</v>
      </c>
      <c r="B50" s="21">
        <v>70000</v>
      </c>
    </row>
    <row r="51" spans="1:2" ht="13.5">
      <c r="A51" s="7" t="s">
        <v>73</v>
      </c>
      <c r="B51" s="21">
        <v>38760</v>
      </c>
    </row>
    <row r="52" spans="1:2" ht="13.5">
      <c r="A52" s="7" t="s">
        <v>63</v>
      </c>
      <c r="B52" s="21">
        <v>0</v>
      </c>
    </row>
    <row r="53" spans="1:2" ht="13.5">
      <c r="A53" s="7" t="s">
        <v>62</v>
      </c>
      <c r="B53" s="21">
        <v>2410</v>
      </c>
    </row>
    <row r="54" spans="1:2" ht="13.5">
      <c r="A54" s="7" t="s">
        <v>43</v>
      </c>
      <c r="B54" s="21">
        <f>SUM(B28:B53)</f>
        <v>381771</v>
      </c>
    </row>
    <row r="55" spans="1:2" ht="13.5">
      <c r="A55" s="11" t="s">
        <v>30</v>
      </c>
      <c r="B55" s="24">
        <f>B54+B27</f>
        <v>567301</v>
      </c>
    </row>
    <row r="56" spans="1:2" ht="13.5">
      <c r="A56" s="8" t="s">
        <v>31</v>
      </c>
      <c r="B56" s="25">
        <v>185530</v>
      </c>
    </row>
    <row r="57" spans="1:2" ht="13.5">
      <c r="A57" s="8" t="s">
        <v>59</v>
      </c>
      <c r="B57" s="25">
        <v>-166877</v>
      </c>
    </row>
    <row r="58" spans="1:2" ht="13.5">
      <c r="A58" s="14" t="s">
        <v>32</v>
      </c>
      <c r="B58" s="26"/>
    </row>
    <row r="59" spans="1:2" ht="13.5">
      <c r="A59" s="14" t="s">
        <v>33</v>
      </c>
      <c r="B59" s="26"/>
    </row>
    <row r="60" spans="1:2" ht="13.5">
      <c r="A60" s="14" t="s">
        <v>34</v>
      </c>
      <c r="B60" s="26"/>
    </row>
    <row r="61" spans="1:2" ht="13.5">
      <c r="A61" s="14" t="s">
        <v>35</v>
      </c>
      <c r="B61" s="26"/>
    </row>
    <row r="62" spans="1:2" ht="14.25" thickBot="1">
      <c r="A62" s="15" t="s">
        <v>36</v>
      </c>
      <c r="B62" s="27"/>
    </row>
  </sheetData>
  <sheetProtection/>
  <mergeCells count="1">
    <mergeCell ref="A3:A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chikako</dc:creator>
  <cp:keywords/>
  <dc:description/>
  <cp:lastModifiedBy>chovi</cp:lastModifiedBy>
  <cp:lastPrinted>2011-06-07T09:25:02Z</cp:lastPrinted>
  <dcterms:created xsi:type="dcterms:W3CDTF">2010-10-18T08:15:30Z</dcterms:created>
  <dcterms:modified xsi:type="dcterms:W3CDTF">2012-06-26T08:59:37Z</dcterms:modified>
  <cp:category/>
  <cp:version/>
  <cp:contentType/>
  <cp:contentStatus/>
</cp:coreProperties>
</file>